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L:\ENSEIGNEMENTS\seances\Med7_desMG_toutpourmathese\"/>
    </mc:Choice>
  </mc:AlternateContent>
  <xr:revisionPtr revIDLastSave="0" documentId="13_ncr:1_{F94523BD-7E3A-4C7D-980F-BF5904BABAFE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introduction" sheetId="3" r:id="rId1"/>
    <sheet name="donnees" sheetId="1" r:id="rId2"/>
    <sheet name="exemple_analyse_tabac2" sheetId="2" r:id="rId3"/>
  </sheets>
  <definedNames>
    <definedName name="_xlnm._FilterDatabase" localSheetId="1" hidden="1">donnees!$A$1:$O$316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9" i="1" l="1"/>
  <c r="D319" i="1"/>
  <c r="E319" i="1"/>
  <c r="F319" i="1"/>
  <c r="G319" i="1"/>
  <c r="H319" i="1"/>
  <c r="I319" i="1"/>
  <c r="J319" i="1"/>
  <c r="K319" i="1"/>
  <c r="L319" i="1"/>
  <c r="M319" i="1"/>
  <c r="N319" i="1"/>
  <c r="O319" i="1"/>
  <c r="B319" i="1"/>
  <c r="C9" i="2"/>
  <c r="E5" i="2" l="1"/>
  <c r="E6" i="2"/>
  <c r="E4" i="2"/>
  <c r="C5" i="2"/>
  <c r="D5" i="2" s="1"/>
  <c r="C6" i="2"/>
  <c r="C4" i="2"/>
  <c r="D6" i="2"/>
  <c r="D4" i="2"/>
  <c r="C328" i="1"/>
  <c r="C327" i="1"/>
  <c r="B328" i="1"/>
  <c r="B32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B325" i="1"/>
  <c r="B324" i="1"/>
  <c r="B323" i="1"/>
  <c r="B322" i="1"/>
  <c r="B321" i="1"/>
  <c r="B320" i="1"/>
  <c r="B318" i="1"/>
  <c r="B317" i="1"/>
  <c r="B9" i="2"/>
</calcChain>
</file>

<file path=xl/sharedStrings.xml><?xml version="1.0" encoding="utf-8"?>
<sst xmlns="http://schemas.openxmlformats.org/spreadsheetml/2006/main" count="362" uniqueCount="48">
  <si>
    <t>age</t>
  </si>
  <si>
    <t>homme</t>
  </si>
  <si>
    <t>tabac2</t>
  </si>
  <si>
    <t>bmi</t>
  </si>
  <si>
    <t>calories</t>
  </si>
  <si>
    <t>graisses</t>
  </si>
  <si>
    <t>fibres</t>
  </si>
  <si>
    <t>alcool</t>
  </si>
  <si>
    <t>cholesterol</t>
  </si>
  <si>
    <t>betadiet</t>
  </si>
  <si>
    <t>retdiet</t>
  </si>
  <si>
    <t>betaplasma</t>
  </si>
  <si>
    <t>retplasma</t>
  </si>
  <si>
    <t>nb_enf</t>
  </si>
  <si>
    <t>oui</t>
  </si>
  <si>
    <t>non</t>
  </si>
  <si>
    <t>ancien</t>
  </si>
  <si>
    <t>id</t>
  </si>
  <si>
    <t>écart type</t>
  </si>
  <si>
    <t>moyenne</t>
  </si>
  <si>
    <t>nb lignes</t>
  </si>
  <si>
    <t>% de NA</t>
  </si>
  <si>
    <t>1er quartile</t>
  </si>
  <si>
    <t>nb renseignés</t>
  </si>
  <si>
    <t>médiane</t>
  </si>
  <si>
    <t>3ème quartile</t>
  </si>
  <si>
    <t>somme</t>
  </si>
  <si>
    <t>IC borne basse</t>
  </si>
  <si>
    <t>IC borne haute</t>
  </si>
  <si>
    <t>(vide)</t>
  </si>
  <si>
    <t>Total général</t>
  </si>
  <si>
    <t>Tabac2</t>
  </si>
  <si>
    <t>Effectif</t>
  </si>
  <si>
    <t>proportion</t>
  </si>
  <si>
    <t>IC BB</t>
  </si>
  <si>
    <t>IC BH</t>
  </si>
  <si>
    <t>eff analysé</t>
  </si>
  <si>
    <t>Pr Emmanuel Chazard</t>
  </si>
  <si>
    <t>version du 15 août 2020 : récupérez toujours la version la plus récente sur http://objectifthese.org !</t>
  </si>
  <si>
    <t xml:space="preserve">Ce fichier est destiné à vous aider : </t>
  </si>
  <si>
    <t>- il est fourni sans aucune garantie</t>
  </si>
  <si>
    <t>- vous seul êtes responsable de sa bonne utilisation</t>
  </si>
  <si>
    <t>- si les formules sont corrompues, téléchargez une version propre</t>
  </si>
  <si>
    <t>L'utilisation de ce fichier est montrée dans une vidéo, référencée sur la page du programme Objectif Thèse.</t>
  </si>
  <si>
    <t>IC : méthode</t>
  </si>
  <si>
    <t>Intervalle de confiance de la proportion avec une loi Normale</t>
  </si>
  <si>
    <t>IC d'une moyenne avec loi de Student</t>
  </si>
  <si>
    <t>IC d'une proportion avec une loi 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</si>
</sst>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0" fontId="0" fillId="0" borderId="0" xfId="1" applyNumberFormat="1" applyFont="1"/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quotePrefix="1" applyFill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10" fontId="0" fillId="5" borderId="1" xfId="1" applyNumberFormat="1" applyFont="1" applyFill="1" applyBorder="1"/>
    <xf numFmtId="0" fontId="0" fillId="4" borderId="0" xfId="0" applyFill="1" applyBorder="1"/>
    <xf numFmtId="0" fontId="0" fillId="3" borderId="1" xfId="0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</xdr:rowOff>
    </xdr:from>
    <xdr:to>
      <xdr:col>0</xdr:col>
      <xdr:colOff>2781658</xdr:colOff>
      <xdr:row>0</xdr:row>
      <xdr:rowOff>1400368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2131E-214D-4566-951D-AA08BBD7E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"/>
          <a:ext cx="2562583" cy="13813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nuel Chazard" refreshedDate="44050.502228472222" createdVersion="6" refreshedVersion="6" minRefreshableVersion="3" recordCount="315" xr:uid="{C554F811-F510-4D63-908A-F356BD0A7ADE}">
  <cacheSource type="worksheet">
    <worksheetSource ref="A1:O316" sheet="donnees"/>
  </cacheSource>
  <cacheFields count="15">
    <cacheField name="id" numFmtId="0">
      <sharedItems containsSemiMixedTypes="0" containsString="0" containsNumber="1" containsInteger="1" minValue="1" maxValue="315"/>
    </cacheField>
    <cacheField name="age" numFmtId="0">
      <sharedItems containsString="0" containsBlank="1" containsNumber="1" containsInteger="1" minValue="19" maxValue="83"/>
    </cacheField>
    <cacheField name="homme" numFmtId="0">
      <sharedItems containsSemiMixedTypes="0" containsString="0" containsNumber="1" containsInteger="1" minValue="0" maxValue="1"/>
    </cacheField>
    <cacheField name="tabac2" numFmtId="0">
      <sharedItems containsBlank="1" count="4">
        <s v="oui"/>
        <s v="non"/>
        <s v="ancien"/>
        <m/>
      </sharedItems>
    </cacheField>
    <cacheField name="bmi" numFmtId="0">
      <sharedItems containsString="0" containsBlank="1" containsNumber="1" minValue="16.331140000000001" maxValue="50.403329999999997"/>
    </cacheField>
    <cacheField name="calories" numFmtId="0">
      <sharedItems containsSemiMixedTypes="0" containsString="0" containsNumber="1" minValue="445.2" maxValue="6662.2"/>
    </cacheField>
    <cacheField name="graisses" numFmtId="0">
      <sharedItems containsSemiMixedTypes="0" containsString="0" containsNumber="1" minValue="14.4" maxValue="235.9"/>
    </cacheField>
    <cacheField name="fibres" numFmtId="0">
      <sharedItems containsSemiMixedTypes="0" containsString="0" containsNumber="1" minValue="3.1" maxValue="36.799999999999997"/>
    </cacheField>
    <cacheField name="alcool" numFmtId="0">
      <sharedItems containsSemiMixedTypes="0" containsString="0" containsNumber="1" minValue="0" maxValue="203"/>
    </cacheField>
    <cacheField name="cholesterol" numFmtId="0">
      <sharedItems containsSemiMixedTypes="0" containsString="0" containsNumber="1" minValue="37.700000000000003" maxValue="900.7"/>
    </cacheField>
    <cacheField name="betadiet" numFmtId="0">
      <sharedItems containsSemiMixedTypes="0" containsString="0" containsNumber="1" containsInteger="1" minValue="214" maxValue="9642"/>
    </cacheField>
    <cacheField name="retdiet" numFmtId="0">
      <sharedItems containsSemiMixedTypes="0" containsString="0" containsNumber="1" containsInteger="1" minValue="30" maxValue="6901"/>
    </cacheField>
    <cacheField name="betaplasma" numFmtId="0">
      <sharedItems containsSemiMixedTypes="0" containsString="0" containsNumber="1" containsInteger="1" minValue="0" maxValue="1415"/>
    </cacheField>
    <cacheField name="retplasma" numFmtId="0">
      <sharedItems containsSemiMixedTypes="0" containsString="0" containsNumber="1" containsInteger="1" minValue="179" maxValue="1727"/>
    </cacheField>
    <cacheField name="nb_enf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n v="1"/>
    <n v="64"/>
    <n v="1"/>
    <x v="0"/>
    <n v="21.483799999999999"/>
    <n v="1298.8"/>
    <n v="57"/>
    <n v="6.3"/>
    <n v="0"/>
    <n v="170.3"/>
    <n v="1945"/>
    <n v="890"/>
    <n v="200"/>
    <n v="915"/>
    <n v="3"/>
  </r>
  <r>
    <n v="2"/>
    <n v="76"/>
    <n v="1"/>
    <x v="1"/>
    <n v="23.87631"/>
    <n v="1032.5"/>
    <n v="50.1"/>
    <n v="15.8"/>
    <n v="0"/>
    <n v="75.8"/>
    <n v="2653"/>
    <n v="451"/>
    <n v="124"/>
    <n v="727"/>
    <n v="4"/>
  </r>
  <r>
    <n v="3"/>
    <n v="38"/>
    <n v="1"/>
    <x v="0"/>
    <n v="20.0108"/>
    <n v="2372.3000000000002"/>
    <n v="83.6"/>
    <n v="19.100000000000001"/>
    <n v="14.1"/>
    <n v="257.89999999999998"/>
    <n v="6321"/>
    <n v="660"/>
    <n v="328"/>
    <n v="721"/>
    <n v="2"/>
  </r>
  <r>
    <n v="4"/>
    <n v="40"/>
    <n v="1"/>
    <x v="0"/>
    <n v="25.140619999999998"/>
    <n v="2449.5"/>
    <n v="97.5"/>
    <n v="26.5"/>
    <n v="0.5"/>
    <n v="332.6"/>
    <n v="1061"/>
    <n v="864"/>
    <n v="153"/>
    <n v="615"/>
    <n v="1"/>
  </r>
  <r>
    <n v="5"/>
    <n v="72"/>
    <n v="1"/>
    <x v="1"/>
    <n v="20.985040000000001"/>
    <n v="1952.1"/>
    <n v="82.6"/>
    <n v="16.2"/>
    <n v="0"/>
    <n v="170.8"/>
    <n v="2863"/>
    <n v="1209"/>
    <n v="92"/>
    <n v="799"/>
    <n v="3"/>
  </r>
  <r>
    <n v="6"/>
    <n v="40"/>
    <n v="1"/>
    <x v="0"/>
    <n v="27.521360000000001"/>
    <n v="1366.9"/>
    <n v="56"/>
    <n v="9.6"/>
    <n v="1.3"/>
    <n v="154.6"/>
    <n v="1729"/>
    <n v="1439"/>
    <n v="148"/>
    <n v="654"/>
    <n v="0"/>
  </r>
  <r>
    <n v="7"/>
    <n v="65"/>
    <n v="1"/>
    <x v="1"/>
    <n v="22.01154"/>
    <n v="2213.9"/>
    <n v="52"/>
    <n v="28.7"/>
    <n v="0"/>
    <n v="255.1"/>
    <n v="5371"/>
    <n v="802"/>
    <n v="258"/>
    <n v="834"/>
    <n v="2"/>
  </r>
  <r>
    <n v="8"/>
    <n v="58"/>
    <n v="1"/>
    <x v="1"/>
    <n v="28.757020000000001"/>
    <n v="1595.6"/>
    <n v="63.4"/>
    <n v="10.9"/>
    <n v="0"/>
    <n v="214.1"/>
    <n v="823"/>
    <n v="2571"/>
    <n v="64"/>
    <n v="825"/>
    <n v="1"/>
  </r>
  <r>
    <n v="9"/>
    <n v="35"/>
    <n v="1"/>
    <x v="1"/>
    <n v="23.076619999999998"/>
    <n v="1800.5"/>
    <n v="57.8"/>
    <n v="20.3"/>
    <n v="0.6"/>
    <n v="233.6"/>
    <n v="2895"/>
    <n v="944"/>
    <n v="218"/>
    <n v="517"/>
    <n v="2"/>
  </r>
  <r>
    <n v="10"/>
    <n v="55"/>
    <n v="1"/>
    <x v="0"/>
    <n v="34.969949999999997"/>
    <n v="1263.5999999999999"/>
    <n v="39.6"/>
    <n v="15.5"/>
    <n v="0"/>
    <n v="171.9"/>
    <n v="3307"/>
    <n v="493"/>
    <n v="81"/>
    <n v="562"/>
    <n v="4"/>
  </r>
  <r>
    <n v="11"/>
    <n v="66"/>
    <n v="1"/>
    <x v="0"/>
    <n v="20.946470000000001"/>
    <n v="1460.8"/>
    <n v="58"/>
    <n v="18.2"/>
    <n v="1"/>
    <n v="137.4"/>
    <n v="1714"/>
    <n v="535"/>
    <n v="184"/>
    <n v="935"/>
    <n v="3"/>
  </r>
  <r>
    <n v="12"/>
    <n v="40"/>
    <n v="1"/>
    <x v="1"/>
    <n v="36.431609999999999"/>
    <n v="1638.2"/>
    <n v="49.3"/>
    <n v="14.9"/>
    <n v="0"/>
    <n v="130.69999999999999"/>
    <n v="2031"/>
    <n v="492"/>
    <n v="91"/>
    <n v="741"/>
    <n v="2"/>
  </r>
  <r>
    <n v="13"/>
    <n v="57"/>
    <n v="0"/>
    <x v="1"/>
    <n v="31.73039"/>
    <n v="2072.9"/>
    <n v="106.7"/>
    <n v="9.6"/>
    <n v="0.9"/>
    <n v="420"/>
    <n v="1982"/>
    <n v="1105"/>
    <n v="120"/>
    <n v="679"/>
    <n v="2"/>
  </r>
  <r>
    <n v="14"/>
    <n v="66"/>
    <n v="1"/>
    <x v="1"/>
    <n v="21.788540000000001"/>
    <n v="987.5"/>
    <n v="35.6"/>
    <n v="10.3"/>
    <n v="0"/>
    <n v="254.9"/>
    <n v="2120"/>
    <n v="1047"/>
    <n v="61"/>
    <n v="507"/>
    <n v="4"/>
  </r>
  <r>
    <n v="15"/>
    <n v="66"/>
    <n v="0"/>
    <x v="1"/>
    <n v="27.31916"/>
    <n v="1574.3"/>
    <n v="75"/>
    <n v="7.1"/>
    <n v="0"/>
    <n v="361.5"/>
    <n v="1388"/>
    <n v="980"/>
    <n v="108"/>
    <n v="852"/>
    <n v="3"/>
  </r>
  <r>
    <n v="16"/>
    <n v="64"/>
    <n v="0"/>
    <x v="0"/>
    <n v="31.446739999999998"/>
    <n v="2868.5"/>
    <n v="128.80000000000001"/>
    <n v="15"/>
    <n v="20"/>
    <n v="379.5"/>
    <n v="3888"/>
    <n v="1545"/>
    <n v="211"/>
    <n v="1249"/>
    <n v="4"/>
  </r>
  <r>
    <n v="17"/>
    <n v="62"/>
    <n v="0"/>
    <x v="0"/>
    <n v="25.902460000000001"/>
    <n v="1751.1"/>
    <n v="80.7"/>
    <n v="8.4"/>
    <n v="14.1"/>
    <n v="160.30000000000001"/>
    <n v="2194"/>
    <n v="242"/>
    <n v="235"/>
    <n v="1035"/>
    <n v="2"/>
  </r>
  <r>
    <n v="18"/>
    <n v="75"/>
    <n v="0"/>
    <x v="0"/>
    <n v="29.152640000000002"/>
    <n v="1407.6"/>
    <n v="35"/>
    <n v="20.8"/>
    <n v="7"/>
    <n v="144.1"/>
    <n v="3470"/>
    <n v="479"/>
    <n v="288"/>
    <n v="1262"/>
    <n v="2"/>
  </r>
  <r>
    <n v="19"/>
    <n v="68"/>
    <n v="1"/>
    <x v="1"/>
    <n v="38.187269999999998"/>
    <n v="1628.5"/>
    <n v="78.599999999999994"/>
    <n v="11.6"/>
    <n v="0"/>
    <n v="512.29999999999995"/>
    <n v="2108"/>
    <n v="921"/>
    <n v="102"/>
    <n v="904"/>
    <n v="4"/>
  </r>
  <r>
    <n v="20"/>
    <n v="57"/>
    <n v="0"/>
    <x v="0"/>
    <n v="25.89669"/>
    <n v="1101.4000000000001"/>
    <n v="48.5"/>
    <n v="8.5"/>
    <n v="5"/>
    <n v="197.2"/>
    <n v="1157"/>
    <n v="445"/>
    <n v="113"/>
    <n v="1727"/>
    <n v="1"/>
  </r>
  <r>
    <n v="21"/>
    <n v="56"/>
    <n v="0"/>
    <x v="0"/>
    <n v="24.458839999999999"/>
    <n v="2433.6"/>
    <n v="127.6"/>
    <n v="19.899999999999999"/>
    <n v="7.1"/>
    <n v="271.2"/>
    <n v="1739"/>
    <n v="926"/>
    <n v="74"/>
    <n v="684"/>
    <n v="2"/>
  </r>
  <r>
    <n v="22"/>
    <n v="30"/>
    <n v="1"/>
    <x v="0"/>
    <n v="22.721209999999999"/>
    <n v="1437.3"/>
    <n v="61.5"/>
    <n v="8.8000000000000007"/>
    <n v="2.2999999999999998"/>
    <n v="160.9"/>
    <n v="1008"/>
    <n v="695"/>
    <n v="129"/>
    <n v="537"/>
    <n v="2"/>
  </r>
  <r>
    <n v="23"/>
    <n v="34"/>
    <n v="1"/>
    <x v="1"/>
    <n v="24.081189999999999"/>
    <n v="2062.6999999999998"/>
    <n v="81.099999999999994"/>
    <n v="13.6"/>
    <n v="18"/>
    <n v="190.5"/>
    <n v="606"/>
    <n v="944"/>
    <n v="140"/>
    <n v="760"/>
    <n v="1"/>
  </r>
  <r>
    <n v="24"/>
    <n v="53"/>
    <n v="1"/>
    <x v="0"/>
    <n v="23.159849999999999"/>
    <n v="1276.5"/>
    <n v="50.1"/>
    <n v="9"/>
    <n v="4.7"/>
    <n v="143.5"/>
    <n v="1380"/>
    <n v="708"/>
    <n v="138"/>
    <n v="809"/>
    <n v="4"/>
  </r>
  <r>
    <n v="25"/>
    <n v="60"/>
    <n v="1"/>
    <x v="1"/>
    <n v="49.120330000000003"/>
    <n v="2114.8000000000002"/>
    <n v="77.599999999999994"/>
    <n v="14.9"/>
    <n v="0.5"/>
    <n v="239.9"/>
    <n v="4916"/>
    <n v="1150"/>
    <n v="143"/>
    <n v="697"/>
    <n v="3"/>
  </r>
  <r>
    <n v="26"/>
    <n v="50"/>
    <n v="1"/>
    <x v="1"/>
    <n v="23.076619999999998"/>
    <n v="1113"/>
    <n v="32.799999999999997"/>
    <n v="12.9"/>
    <n v="3"/>
    <n v="104.8"/>
    <n v="4451"/>
    <n v="554"/>
    <n v="416"/>
    <n v="676"/>
    <n v="4"/>
  </r>
  <r>
    <n v="27"/>
    <n v="62"/>
    <n v="1"/>
    <x v="0"/>
    <n v="33.724409999999999"/>
    <n v="1323"/>
    <n v="60.8"/>
    <n v="11.4"/>
    <n v="0"/>
    <n v="155.80000000000001"/>
    <n v="5983"/>
    <n v="320"/>
    <n v="212"/>
    <n v="822"/>
    <n v="1"/>
  </r>
  <r>
    <n v="28"/>
    <n v="61"/>
    <n v="1"/>
    <x v="1"/>
    <n v="25.182670000000002"/>
    <n v="2837.3"/>
    <n v="84.2"/>
    <n v="33.799999999999997"/>
    <n v="0"/>
    <n v="192.1"/>
    <n v="2413"/>
    <n v="656"/>
    <n v="786"/>
    <n v="691"/>
    <n v="1"/>
  </r>
  <r>
    <n v="29"/>
    <n v="65"/>
    <n v="0"/>
    <x v="1"/>
    <n v="28.949809999999999"/>
    <n v="2055.9"/>
    <n v="111.8"/>
    <n v="15.9"/>
    <n v="0"/>
    <n v="226.5"/>
    <n v="3087"/>
    <n v="1199"/>
    <n v="35"/>
    <n v="599"/>
    <n v="1"/>
  </r>
  <r>
    <n v="30"/>
    <n v="71"/>
    <n v="0"/>
    <x v="0"/>
    <n v="24.67999"/>
    <n v="1285.8"/>
    <n v="55.4"/>
    <n v="10.6"/>
    <n v="2"/>
    <n v="353.4"/>
    <n v="521"/>
    <n v="975"/>
    <n v="122"/>
    <n v="901"/>
    <n v="1"/>
  </r>
  <r>
    <n v="31"/>
    <n v="43"/>
    <n v="1"/>
    <x v="0"/>
    <n v="28.401509999999998"/>
    <n v="1786.9"/>
    <n v="93.9"/>
    <n v="10.6"/>
    <n v="0"/>
    <n v="247"/>
    <n v="2431"/>
    <n v="914"/>
    <n v="119"/>
    <n v="818"/>
    <n v="2"/>
  </r>
  <r>
    <n v="32"/>
    <n v="33"/>
    <n v="1"/>
    <x v="0"/>
    <n v="20.569600000000001"/>
    <n v="3144.8"/>
    <n v="155"/>
    <n v="17.600000000000001"/>
    <n v="4.0999999999999996"/>
    <n v="308.8"/>
    <n v="3141"/>
    <n v="1579"/>
    <n v="182"/>
    <n v="623"/>
    <n v="0"/>
  </r>
  <r>
    <n v="33"/>
    <n v="74"/>
    <n v="1"/>
    <x v="2"/>
    <n v="16.331140000000001"/>
    <n v="1241"/>
    <n v="53.1"/>
    <n v="10.8"/>
    <n v="0.1"/>
    <n v="206.1"/>
    <n v="1668"/>
    <n v="1618"/>
    <n v="186"/>
    <n v="624"/>
    <n v="2"/>
  </r>
  <r>
    <n v="34"/>
    <n v="41"/>
    <n v="1"/>
    <x v="1"/>
    <n v="21.03125"/>
    <n v="2419.3000000000002"/>
    <n v="122.7"/>
    <n v="16.2"/>
    <n v="0.3"/>
    <n v="325.2"/>
    <n v="4366"/>
    <n v="1759"/>
    <n v="216"/>
    <n v="526"/>
    <n v="3"/>
  </r>
  <r>
    <n v="35"/>
    <n v="56"/>
    <n v="0"/>
    <x v="0"/>
    <n v="22.643840000000001"/>
    <n v="2712.7"/>
    <n v="145.30000000000001"/>
    <n v="13.4"/>
    <n v="8"/>
    <n v="242.6"/>
    <n v="494"/>
    <n v="608"/>
    <n v="751"/>
    <n v="1002"/>
    <n v="5"/>
  </r>
  <r>
    <n v="36"/>
    <n v="44"/>
    <n v="1"/>
    <x v="2"/>
    <n v="25.87867"/>
    <n v="1810"/>
    <n v="95.3"/>
    <n v="17.5"/>
    <n v="0"/>
    <n v="253.1"/>
    <n v="7026"/>
    <n v="508"/>
    <n v="39"/>
    <n v="179"/>
    <n v="3"/>
  </r>
  <r>
    <n v="37"/>
    <n v="37"/>
    <n v="1"/>
    <x v="0"/>
    <n v="35.360120000000002"/>
    <n v="1778.1"/>
    <n v="75.900000000000006"/>
    <n v="10.8"/>
    <n v="0.5"/>
    <n v="332.6"/>
    <n v="1529"/>
    <n v="517"/>
    <n v="107"/>
    <n v="564"/>
    <n v="3"/>
  </r>
  <r>
    <n v="38"/>
    <n v="37"/>
    <n v="1"/>
    <x v="0"/>
    <n v="25.940049999999999"/>
    <n v="1147.9000000000001"/>
    <n v="47.6"/>
    <n v="7.3"/>
    <n v="0.1"/>
    <n v="117"/>
    <n v="241"/>
    <n v="314"/>
    <n v="74"/>
    <n v="456"/>
    <n v="2"/>
  </r>
  <r>
    <n v="39"/>
    <n v="39"/>
    <n v="0"/>
    <x v="2"/>
    <n v="21.999120000000001"/>
    <n v="1951.4"/>
    <n v="109.1"/>
    <n v="4.7"/>
    <n v="0"/>
    <n v="461.1"/>
    <n v="998"/>
    <n v="588"/>
    <n v="418"/>
    <n v="665"/>
    <n v="1"/>
  </r>
  <r>
    <n v="40"/>
    <n v="37"/>
    <n v="1"/>
    <x v="1"/>
    <n v="22.512149999999998"/>
    <n v="2035.5"/>
    <n v="65.7"/>
    <n v="22.1"/>
    <n v="0.7"/>
    <n v="205.3"/>
    <n v="6082"/>
    <n v="674"/>
    <n v="1415"/>
    <n v="632"/>
    <n v="4"/>
  </r>
  <r>
    <n v="41"/>
    <n v="53"/>
    <n v="1"/>
    <x v="1"/>
    <n v="27.492719999999998"/>
    <n v="1248.5999999999999"/>
    <n v="56.9"/>
    <n v="8.1999999999999993"/>
    <n v="0"/>
    <n v="223.2"/>
    <n v="2741"/>
    <n v="419"/>
    <n v="400"/>
    <n v="502"/>
    <n v="0"/>
  </r>
  <r>
    <n v="42"/>
    <n v="66"/>
    <n v="1"/>
    <x v="0"/>
    <n v="27.496089999999999"/>
    <n v="3184.8"/>
    <n v="199"/>
    <n v="16.8"/>
    <n v="0.2"/>
    <n v="362.6"/>
    <n v="2100"/>
    <n v="1083"/>
    <n v="102"/>
    <n v="838"/>
    <n v="2"/>
  </r>
  <r>
    <n v="43"/>
    <n v="58"/>
    <n v="1"/>
    <x v="0"/>
    <n v="24.17971"/>
    <n v="1538.1"/>
    <n v="78.7"/>
    <n v="14.2"/>
    <n v="0.9"/>
    <n v="231.2"/>
    <n v="2359"/>
    <n v="834"/>
    <n v="135"/>
    <n v="574"/>
    <n v="1"/>
  </r>
  <r>
    <n v="44"/>
    <n v="31"/>
    <n v="1"/>
    <x v="2"/>
    <n v="23.345929999999999"/>
    <n v="1456.5"/>
    <n v="56.6"/>
    <n v="8.5"/>
    <n v="1"/>
    <n v="182.7"/>
    <n v="603"/>
    <n v="473"/>
    <n v="97"/>
    <n v="611"/>
    <n v="0"/>
  </r>
  <r>
    <n v="45"/>
    <n v="49"/>
    <n v="1"/>
    <x v="1"/>
    <n v="21.678370000000001"/>
    <n v="1656.3"/>
    <n v="59.5"/>
    <n v="13.3"/>
    <n v="0.1"/>
    <n v="180.3"/>
    <n v="1625"/>
    <n v="707"/>
    <n v="124"/>
    <n v="476"/>
    <n v="2"/>
  </r>
  <r>
    <n v="46"/>
    <n v="75"/>
    <n v="1"/>
    <x v="1"/>
    <n v="21.329059999999998"/>
    <n v="1396.8"/>
    <n v="53.3"/>
    <n v="13.2"/>
    <n v="3.2"/>
    <n v="99.3"/>
    <n v="2888"/>
    <n v="323"/>
    <n v="195"/>
    <n v="546"/>
    <n v="3"/>
  </r>
  <r>
    <n v="47"/>
    <n v="62"/>
    <n v="1"/>
    <x v="1"/>
    <n v="33.744169999999997"/>
    <n v="1588.1"/>
    <n v="88.9"/>
    <n v="7.4"/>
    <n v="0"/>
    <n v="362.6"/>
    <n v="1099"/>
    <n v="651"/>
    <n v="107"/>
    <n v="411"/>
    <n v="0"/>
  </r>
  <r>
    <n v="48"/>
    <n v="56"/>
    <n v="1"/>
    <x v="1"/>
    <n v="32.074840000000002"/>
    <n v="1566.5"/>
    <n v="95.2"/>
    <n v="6.5"/>
    <n v="7.2"/>
    <n v="408"/>
    <n v="2103"/>
    <n v="855"/>
    <n v="53"/>
    <n v="475"/>
    <n v="2"/>
  </r>
  <r>
    <n v="49"/>
    <n v="69"/>
    <n v="0"/>
    <x v="0"/>
    <n v="31.66835"/>
    <n v="827.9"/>
    <n v="32.799999999999997"/>
    <n v="8.6999999999999993"/>
    <n v="0"/>
    <n v="79.8"/>
    <n v="2260"/>
    <n v="264"/>
    <n v="148"/>
    <n v="321"/>
    <n v="0"/>
  </r>
  <r>
    <n v="50"/>
    <n v="50"/>
    <n v="1"/>
    <x v="2"/>
    <n v="25.111940000000001"/>
    <n v="2340.4"/>
    <n v="110.4"/>
    <n v="11.3"/>
    <n v="14"/>
    <n v="260.7"/>
    <n v="452"/>
    <n v="550"/>
    <n v="77"/>
    <n v="388"/>
    <n v="0"/>
  </r>
  <r>
    <n v="51"/>
    <n v="50"/>
    <n v="1"/>
    <x v="1"/>
    <n v="20.403449999999999"/>
    <n v="1902.9"/>
    <n v="72.900000000000006"/>
    <n v="35.4"/>
    <n v="7.3"/>
    <n v="175.6"/>
    <n v="3549"/>
    <n v="969"/>
    <n v="316"/>
    <n v="586"/>
    <n v="3"/>
  </r>
  <r>
    <n v="52"/>
    <n v="72"/>
    <n v="1"/>
    <x v="1"/>
    <n v="39.222949999999997"/>
    <n v="1111.9000000000001"/>
    <n v="47.2"/>
    <n v="10.199999999999999"/>
    <n v="0.2"/>
    <n v="69.400000000000006"/>
    <n v="2204"/>
    <n v="239"/>
    <n v="77"/>
    <n v="648"/>
    <n v="5"/>
  </r>
  <r>
    <n v="53"/>
    <n v="60"/>
    <n v="1"/>
    <x v="1"/>
    <n v="19.932600000000001"/>
    <n v="1333.8"/>
    <n v="37.1"/>
    <n v="16.899999999999999"/>
    <n v="6.5"/>
    <n v="84"/>
    <n v="4964"/>
    <n v="374"/>
    <n v="266"/>
    <n v="550"/>
    <n v="1"/>
  </r>
  <r>
    <n v="54"/>
    <n v="55"/>
    <n v="0"/>
    <x v="0"/>
    <n v="21.63617"/>
    <n v="1896.1"/>
    <n v="82.2"/>
    <n v="9.3000000000000007"/>
    <n v="10"/>
    <n v="296.8"/>
    <n v="1052"/>
    <n v="605"/>
    <n v="39"/>
    <n v="783"/>
    <n v="2"/>
  </r>
  <r>
    <n v="55"/>
    <n v="43"/>
    <n v="1"/>
    <x v="1"/>
    <n v="29.004660000000001"/>
    <n v="1472.7"/>
    <n v="61.8"/>
    <n v="12.2"/>
    <n v="0"/>
    <n v="216.3"/>
    <n v="3572"/>
    <n v="809"/>
    <n v="225"/>
    <n v="258"/>
    <n v="2"/>
  </r>
  <r>
    <n v="56"/>
    <n v="29"/>
    <n v="1"/>
    <x v="1"/>
    <n v="18.833960000000001"/>
    <n v="2237.4"/>
    <n v="77.599999999999994"/>
    <n v="22.6"/>
    <n v="0.7"/>
    <n v="180.6"/>
    <n v="2902"/>
    <n v="1065"/>
    <n v="173"/>
    <n v="299"/>
    <n v="2"/>
  </r>
  <r>
    <n v="57"/>
    <n v="44"/>
    <n v="1"/>
    <x v="2"/>
    <n v="29.113510000000002"/>
    <n v="1446.2"/>
    <n v="63.2"/>
    <n v="9.5"/>
    <n v="3.2"/>
    <n v="208.8"/>
    <n v="1788"/>
    <n v="677"/>
    <n v="79"/>
    <n v="384"/>
    <n v="1"/>
  </r>
  <r>
    <n v="58"/>
    <n v="48"/>
    <n v="1"/>
    <x v="0"/>
    <n v="32.34834"/>
    <n v="2908.5"/>
    <n v="139.1"/>
    <n v="16.399999999999999"/>
    <n v="0.2"/>
    <n v="511.6"/>
    <n v="5111"/>
    <n v="1359"/>
    <n v="102"/>
    <n v="692"/>
    <n v="0"/>
  </r>
  <r>
    <n v="59"/>
    <n v="38"/>
    <n v="1"/>
    <x v="1"/>
    <n v="23.85727"/>
    <n v="2190.6999999999998"/>
    <n v="96.9"/>
    <n v="17.7"/>
    <n v="1.3"/>
    <n v="192.1"/>
    <n v="1378"/>
    <n v="685"/>
    <n v="158"/>
    <n v="634"/>
    <n v="2"/>
  </r>
  <r>
    <n v="60"/>
    <n v="33"/>
    <n v="1"/>
    <x v="1"/>
    <n v="19.408999999999999"/>
    <n v="1878.2"/>
    <n v="81.599999999999994"/>
    <n v="9.6"/>
    <n v="4.9000000000000004"/>
    <n v="265.8"/>
    <n v="1431"/>
    <n v="724"/>
    <n v="159"/>
    <n v="592"/>
    <n v="2"/>
  </r>
  <r>
    <n v="61"/>
    <n v="56"/>
    <n v="1"/>
    <x v="1"/>
    <n v="16.636659999999999"/>
    <n v="1436.8"/>
    <n v="57.2"/>
    <n v="9.4"/>
    <n v="0"/>
    <n v="183.3"/>
    <n v="1727"/>
    <n v="898"/>
    <n v="157"/>
    <n v="383"/>
    <n v="2"/>
  </r>
  <r>
    <n v="62"/>
    <n v="65"/>
    <n v="0"/>
    <x v="2"/>
    <n v="23.376169999999998"/>
    <n v="6662.2"/>
    <n v="164.3"/>
    <n v="11.3"/>
    <n v="203"/>
    <n v="603"/>
    <n v="2893"/>
    <n v="1364"/>
    <n v="96"/>
    <n v="317"/>
    <n v="0"/>
  </r>
  <r>
    <n v="63"/>
    <n v="48"/>
    <n v="1"/>
    <x v="1"/>
    <n v="30.29495"/>
    <n v="2893.3"/>
    <n v="125.8"/>
    <n v="18.8"/>
    <n v="1.7"/>
    <n v="256.7"/>
    <n v="2524"/>
    <n v="1250"/>
    <n v="160"/>
    <n v="247"/>
    <n v="4"/>
  </r>
  <r>
    <n v="64"/>
    <n v="66"/>
    <n v="0"/>
    <x v="0"/>
    <n v="22.574259999999999"/>
    <n v="1902.4"/>
    <n v="76.7"/>
    <n v="17.7"/>
    <n v="3.1"/>
    <n v="216.7"/>
    <n v="2533"/>
    <n v="592"/>
    <n v="100"/>
    <n v="730"/>
    <n v="3"/>
  </r>
  <r>
    <n v="65"/>
    <n v="78"/>
    <n v="1"/>
    <x v="0"/>
    <n v="26.367540000000002"/>
    <n v="1531.6"/>
    <n v="69.5"/>
    <n v="5.4"/>
    <n v="0"/>
    <n v="168"/>
    <n v="982"/>
    <n v="854"/>
    <n v="293"/>
    <n v="587"/>
    <n v="4"/>
  </r>
  <r>
    <n v="66"/>
    <n v="65"/>
    <n v="0"/>
    <x v="1"/>
    <n v="23.542439999999999"/>
    <n v="1220.7"/>
    <n v="34.6"/>
    <n v="16.5"/>
    <n v="5.6"/>
    <n v="152.80000000000001"/>
    <n v="1535"/>
    <n v="493"/>
    <n v="171"/>
    <n v="407"/>
    <n v="4"/>
  </r>
  <r>
    <n v="67"/>
    <n v="72"/>
    <n v="1"/>
    <x v="0"/>
    <n v="22.011880000000001"/>
    <n v="1247.7"/>
    <n v="46.8"/>
    <n v="10.199999999999999"/>
    <n v="0"/>
    <n v="347.9"/>
    <n v="326"/>
    <n v="407"/>
    <n v="89"/>
    <n v="831"/>
    <n v="3"/>
  </r>
  <r>
    <n v="68"/>
    <n v="31"/>
    <n v="1"/>
    <x v="2"/>
    <n v="21.077750000000002"/>
    <n v="1631.5"/>
    <n v="75.2"/>
    <n v="8.5"/>
    <n v="0.7"/>
    <n v="277.10000000000002"/>
    <n v="1487"/>
    <n v="1120"/>
    <n v="109"/>
    <n v="531"/>
    <n v="2"/>
  </r>
  <r>
    <n v="69"/>
    <n v="74"/>
    <n v="1"/>
    <x v="0"/>
    <n v="25.7393"/>
    <n v="818.1"/>
    <n v="34.299999999999997"/>
    <n v="6.6"/>
    <n v="3.7"/>
    <n v="55.4"/>
    <n v="1114"/>
    <n v="453"/>
    <n v="129"/>
    <n v="560"/>
    <n v="1"/>
  </r>
  <r>
    <n v="70"/>
    <n v="61"/>
    <n v="1"/>
    <x v="1"/>
    <n v="25.182670000000002"/>
    <n v="1570.1"/>
    <n v="58.7"/>
    <n v="19.3"/>
    <n v="2"/>
    <n v="158.30000000000001"/>
    <n v="1080"/>
    <n v="724"/>
    <n v="87"/>
    <n v="397"/>
    <n v="0"/>
  </r>
  <r>
    <n v="71"/>
    <n v="83"/>
    <n v="1"/>
    <x v="1"/>
    <n v="25.206769999999999"/>
    <n v="1331.2"/>
    <n v="50.6"/>
    <n v="7.7"/>
    <n v="0.3"/>
    <n v="380.7"/>
    <n v="2492"/>
    <n v="1310"/>
    <n v="328"/>
    <n v="768"/>
    <n v="2"/>
  </r>
  <r>
    <n v="72"/>
    <n v="46"/>
    <n v="1"/>
    <x v="0"/>
    <n v="30.70965"/>
    <n v="2052.4"/>
    <n v="120.4"/>
    <n v="10.199999999999999"/>
    <n v="0"/>
    <n v="195.2"/>
    <n v="1349"/>
    <n v="860"/>
    <n v="298"/>
    <n v="393"/>
    <n v="2"/>
  </r>
  <r>
    <n v="73"/>
    <n v="62"/>
    <n v="1"/>
    <x v="0"/>
    <n v="23.921679999999999"/>
    <n v="1823"/>
    <n v="80.3"/>
    <n v="17.399999999999999"/>
    <n v="6.2"/>
    <n v="256.8"/>
    <n v="6948"/>
    <n v="417"/>
    <n v="379"/>
    <n v="810"/>
    <n v="2"/>
  </r>
  <r>
    <n v="74"/>
    <n v="56"/>
    <n v="1"/>
    <x v="2"/>
    <n v="20.641020000000001"/>
    <n v="1743.8"/>
    <n v="85.3"/>
    <n v="13.2"/>
    <n v="7.2"/>
    <n v="349.6"/>
    <n v="1086"/>
    <n v="464"/>
    <n v="204"/>
    <n v="624"/>
    <n v="2"/>
  </r>
  <r>
    <n v="75"/>
    <n v="33"/>
    <n v="0"/>
    <x v="1"/>
    <n v="26.63693"/>
    <n v="3457.2"/>
    <n v="166"/>
    <n v="17.5"/>
    <n v="10.5"/>
    <n v="452.8"/>
    <n v="2629"/>
    <n v="1470"/>
    <n v="75"/>
    <n v="227"/>
    <n v="2"/>
  </r>
  <r>
    <n v="76"/>
    <n v="45"/>
    <n v="1"/>
    <x v="0"/>
    <n v="22.36111"/>
    <n v="1126.7"/>
    <n v="20.399999999999999"/>
    <n v="12.5"/>
    <n v="7.2"/>
    <n v="71.8"/>
    <n v="1307"/>
    <n v="178"/>
    <n v="127"/>
    <n v="525"/>
    <n v="5"/>
  </r>
  <r>
    <n v="77"/>
    <n v="41"/>
    <n v="1"/>
    <x v="0"/>
    <n v="23.093889999999998"/>
    <n v="3258.3"/>
    <n v="101.2"/>
    <n v="26.2"/>
    <n v="0.5"/>
    <n v="341.7"/>
    <n v="1306"/>
    <n v="1163"/>
    <n v="131"/>
    <n v="542"/>
    <n v="3"/>
  </r>
  <r>
    <n v="78"/>
    <n v="73"/>
    <n v="0"/>
    <x v="0"/>
    <n v="24.67999"/>
    <n v="2833.7"/>
    <n v="119.9"/>
    <n v="14.6"/>
    <n v="18.2"/>
    <n v="365"/>
    <n v="3465"/>
    <n v="743"/>
    <n v="21"/>
    <n v="558"/>
    <n v="1"/>
  </r>
  <r>
    <n v="79"/>
    <n v="31"/>
    <n v="1"/>
    <x v="0"/>
    <n v="21.331440000000001"/>
    <n v="2264.3000000000002"/>
    <n v="105.5"/>
    <n v="13.4"/>
    <n v="3.2"/>
    <n v="396.5"/>
    <n v="1846"/>
    <n v="760"/>
    <n v="233"/>
    <n v="504"/>
    <n v="2"/>
  </r>
  <r>
    <n v="80"/>
    <n v="50"/>
    <n v="0"/>
    <x v="1"/>
    <n v="25.119890000000002"/>
    <n v="2026"/>
    <n v="85.5"/>
    <n v="11.2"/>
    <n v="21"/>
    <n v="268.2"/>
    <n v="1334"/>
    <n v="486"/>
    <n v="73"/>
    <n v="1031"/>
    <n v="4"/>
  </r>
  <r>
    <n v="81"/>
    <n v="65"/>
    <n v="1"/>
    <x v="1"/>
    <n v="28.401990000000001"/>
    <n v="1747.6"/>
    <n v="83.6"/>
    <n v="10.9"/>
    <n v="0"/>
    <n v="244.8"/>
    <n v="4848"/>
    <n v="1005"/>
    <n v="25"/>
    <n v="187"/>
    <n v="2"/>
  </r>
  <r>
    <n v="82"/>
    <n v="35"/>
    <n v="1"/>
    <x v="2"/>
    <n v="21.834029999999998"/>
    <n v="1575.5"/>
    <n v="53.9"/>
    <n v="7"/>
    <n v="1"/>
    <n v="216.2"/>
    <n v="1734"/>
    <n v="1215"/>
    <n v="137"/>
    <n v="677"/>
    <n v="2"/>
  </r>
  <r>
    <n v="83"/>
    <n v="42"/>
    <n v="0"/>
    <x v="0"/>
    <n v="29.035679999999999"/>
    <n v="1785.4"/>
    <n v="94.1"/>
    <n v="10"/>
    <n v="0.7"/>
    <n v="288"/>
    <n v="1120"/>
    <n v="619"/>
    <n v="82"/>
    <n v="783"/>
    <n v="2"/>
  </r>
  <r>
    <n v="84"/>
    <n v="19"/>
    <n v="1"/>
    <x v="1"/>
    <n v="29.24145"/>
    <n v="2558.9"/>
    <n v="116.1"/>
    <n v="12.3"/>
    <n v="0"/>
    <n v="324.5"/>
    <n v="1498"/>
    <n v="1066"/>
    <n v="327"/>
    <n v="693"/>
    <n v="4"/>
  </r>
  <r>
    <n v="85"/>
    <n v="37"/>
    <n v="1"/>
    <x v="1"/>
    <n v="19.986129999999999"/>
    <n v="839"/>
    <n v="29.2"/>
    <n v="4.7"/>
    <n v="6.4"/>
    <n v="66.5"/>
    <n v="330"/>
    <n v="394"/>
    <n v="142"/>
    <n v="511"/>
    <n v="0"/>
  </r>
  <r>
    <n v="86"/>
    <n v="44"/>
    <n v="1"/>
    <x v="0"/>
    <n v="24.081189999999999"/>
    <n v="2391.3000000000002"/>
    <n v="95.4"/>
    <n v="20.6"/>
    <n v="0"/>
    <n v="283.3"/>
    <n v="5909"/>
    <n v="1702"/>
    <n v="86"/>
    <n v="435"/>
    <n v="1"/>
  </r>
  <r>
    <n v="87"/>
    <n v="36"/>
    <n v="1"/>
    <x v="0"/>
    <n v="23.345929999999999"/>
    <n v="1887.4"/>
    <n v="110.2"/>
    <n v="6"/>
    <n v="0.1"/>
    <n v="211.7"/>
    <n v="3326"/>
    <n v="928"/>
    <n v="150"/>
    <n v="362"/>
    <n v="3"/>
  </r>
  <r>
    <n v="88"/>
    <n v="53"/>
    <n v="0"/>
    <x v="2"/>
    <n v="25.140619999999998"/>
    <n v="2798.2"/>
    <n v="125.9"/>
    <n v="17.7"/>
    <n v="7"/>
    <n v="239"/>
    <n v="2110"/>
    <n v="1458"/>
    <n v="53"/>
    <n v="592"/>
    <n v="0"/>
  </r>
  <r>
    <n v="89"/>
    <n v="69"/>
    <n v="0"/>
    <x v="2"/>
    <n v="27.228860000000001"/>
    <n v="2654.9"/>
    <n v="126"/>
    <n v="23.3"/>
    <n v="0"/>
    <n v="248"/>
    <n v="2719"/>
    <n v="1323"/>
    <n v="112"/>
    <n v="360"/>
    <n v="1"/>
  </r>
  <r>
    <n v="90"/>
    <n v="74"/>
    <n v="1"/>
    <x v="1"/>
    <n v="27.986170000000001"/>
    <n v="1202"/>
    <n v="46.6"/>
    <n v="11.4"/>
    <n v="0"/>
    <n v="59.2"/>
    <n v="2309"/>
    <n v="578"/>
    <n v="104"/>
    <n v="476"/>
    <n v="1"/>
  </r>
  <r>
    <n v="91"/>
    <n v="70"/>
    <n v="1"/>
    <x v="1"/>
    <n v="22.53312"/>
    <n v="1235.9000000000001"/>
    <n v="51.1"/>
    <n v="9.6"/>
    <n v="3"/>
    <n v="142"/>
    <n v="1153"/>
    <n v="1048"/>
    <n v="170"/>
    <n v="369"/>
    <n v="2"/>
  </r>
  <r>
    <n v="92"/>
    <n v="56"/>
    <n v="1"/>
    <x v="0"/>
    <n v="26.317299999999999"/>
    <n v="2225.1"/>
    <n v="111.5"/>
    <n v="10.4"/>
    <n v="6.8"/>
    <n v="283.7"/>
    <n v="1432"/>
    <n v="1006"/>
    <n v="150"/>
    <n v="619"/>
    <n v="2"/>
  </r>
  <r>
    <n v="93"/>
    <n v="77"/>
    <n v="1"/>
    <x v="1"/>
    <n v="27.790459999999999"/>
    <n v="866.9"/>
    <n v="31"/>
    <n v="9.8000000000000007"/>
    <n v="0.2"/>
    <n v="59.7"/>
    <n v="2493"/>
    <n v="640"/>
    <n v="282"/>
    <n v="472"/>
    <n v="3"/>
  </r>
  <r>
    <n v="94"/>
    <n v="73"/>
    <n v="0"/>
    <x v="0"/>
    <n v="24.417190000000002"/>
    <n v="1666.8"/>
    <n v="76.5"/>
    <n v="13.3"/>
    <n v="0"/>
    <n v="747.5"/>
    <n v="3054"/>
    <n v="4041"/>
    <n v="91"/>
    <n v="426"/>
    <n v="2"/>
  </r>
  <r>
    <n v="95"/>
    <n v="43"/>
    <n v="1"/>
    <x v="0"/>
    <n v="23.0381"/>
    <n v="3711"/>
    <n v="202.7"/>
    <n v="14.9"/>
    <n v="18"/>
    <n v="469.2"/>
    <n v="1861"/>
    <n v="783"/>
    <n v="125"/>
    <n v="592"/>
    <n v="1"/>
  </r>
  <r>
    <n v="96"/>
    <n v="41"/>
    <n v="0"/>
    <x v="1"/>
    <n v="23.616949999999999"/>
    <n v="1055"/>
    <n v="33.200000000000003"/>
    <n v="12.9"/>
    <n v="0.9"/>
    <n v="220"/>
    <n v="4268"/>
    <n v="341"/>
    <n v="282"/>
    <n v="426"/>
    <n v="1"/>
  </r>
  <r>
    <n v="97"/>
    <n v="22"/>
    <n v="1"/>
    <x v="0"/>
    <n v="27.00534"/>
    <n v="2733"/>
    <n v="123.8"/>
    <n v="5.0999999999999996"/>
    <n v="0.3"/>
    <n v="440.3"/>
    <n v="1652"/>
    <n v="1525"/>
    <n v="16"/>
    <n v="799"/>
    <n v="1"/>
  </r>
  <r>
    <n v="98"/>
    <n v="44"/>
    <n v="1"/>
    <x v="0"/>
    <n v="23.460460000000001"/>
    <n v="1660.1"/>
    <n v="80.3"/>
    <n v="13.6"/>
    <n v="0.1"/>
    <n v="89"/>
    <n v="1802"/>
    <n v="233"/>
    <n v="129"/>
    <n v="497"/>
    <n v="1"/>
  </r>
  <r>
    <n v="99"/>
    <n v="51"/>
    <n v="1"/>
    <x v="0"/>
    <n v="25.1571"/>
    <n v="1952.7"/>
    <n v="63.8"/>
    <n v="17.899999999999999"/>
    <n v="11"/>
    <n v="201.3"/>
    <n v="2308"/>
    <n v="1838"/>
    <n v="180"/>
    <n v="622"/>
    <n v="3"/>
  </r>
  <r>
    <n v="100"/>
    <n v="46"/>
    <n v="0"/>
    <x v="2"/>
    <n v="35.259689999999999"/>
    <n v="2667.5"/>
    <n v="131.6"/>
    <n v="10.1"/>
    <n v="0"/>
    <n v="550.5"/>
    <n v="1210"/>
    <n v="1291"/>
    <n v="39"/>
    <n v="549"/>
    <n v="0"/>
  </r>
  <r>
    <n v="101"/>
    <n v="25"/>
    <n v="1"/>
    <x v="2"/>
    <n v="20.641020000000001"/>
    <n v="1517.4"/>
    <n v="59.1"/>
    <n v="5.9"/>
    <n v="0"/>
    <n v="127.6"/>
    <n v="214"/>
    <n v="914"/>
    <n v="54"/>
    <n v="539"/>
    <n v="1"/>
  </r>
  <r>
    <n v="102"/>
    <n v="69"/>
    <n v="0"/>
    <x v="0"/>
    <n v="23.005610000000001"/>
    <n v="1711.4"/>
    <n v="98.2"/>
    <n v="10.8"/>
    <n v="0.3"/>
    <n v="332.4"/>
    <n v="1370"/>
    <n v="695"/>
    <n v="78"/>
    <n v="522"/>
    <n v="2"/>
  </r>
  <r>
    <n v="103"/>
    <n v="69"/>
    <n v="0"/>
    <x v="0"/>
    <n v="25.23171"/>
    <n v="1756.4"/>
    <n v="82.3"/>
    <n v="8.8000000000000007"/>
    <n v="0"/>
    <n v="500.3"/>
    <n v="2354"/>
    <n v="842"/>
    <n v="34"/>
    <n v="551"/>
    <n v="1"/>
  </r>
  <r>
    <n v="104"/>
    <n v="58"/>
    <n v="1"/>
    <x v="1"/>
    <n v="27.336919999999999"/>
    <n v="2186.1999999999998"/>
    <n v="99.3"/>
    <n v="14.9"/>
    <n v="0.2"/>
    <n v="263.8"/>
    <n v="2446"/>
    <n v="881"/>
    <n v="95"/>
    <n v="466"/>
    <n v="5"/>
  </r>
  <r>
    <n v="105"/>
    <n v="77"/>
    <n v="0"/>
    <x v="1"/>
    <n v="25.881309999999999"/>
    <n v="2075.1999999999998"/>
    <n v="75.599999999999994"/>
    <n v="21.4"/>
    <n v="0"/>
    <n v="228.8"/>
    <n v="3473"/>
    <n v="1326"/>
    <n v="174"/>
    <n v="423"/>
    <n v="2"/>
  </r>
  <r>
    <n v="106"/>
    <n v="67"/>
    <n v="0"/>
    <x v="0"/>
    <n v="24.735250000000001"/>
    <n v="2021.2"/>
    <n v="94.8"/>
    <n v="13.3"/>
    <n v="8"/>
    <n v="417.6"/>
    <n v="3359"/>
    <n v="1060"/>
    <n v="95"/>
    <n v="797"/>
    <n v="0"/>
  </r>
  <r>
    <n v="107"/>
    <n v="37"/>
    <n v="1"/>
    <x v="0"/>
    <n v="29.325569999999999"/>
    <n v="1653.2"/>
    <n v="77.3"/>
    <n v="12.5"/>
    <n v="1"/>
    <n v="162.6"/>
    <n v="1062"/>
    <n v="1070"/>
    <n v="97"/>
    <n v="532"/>
    <n v="2"/>
  </r>
  <r>
    <n v="108"/>
    <n v="47"/>
    <n v="1"/>
    <x v="0"/>
    <n v="21.188199999999998"/>
    <n v="1076.5999999999999"/>
    <n v="33.4"/>
    <n v="22.5"/>
    <n v="4.0999999999999996"/>
    <n v="138.80000000000001"/>
    <n v="1489"/>
    <n v="490"/>
    <n v="204"/>
    <n v="422"/>
    <n v="2"/>
  </r>
  <r>
    <n v="109"/>
    <n v="60"/>
    <n v="1"/>
    <x v="2"/>
    <n v="19.67728"/>
    <n v="1506.7"/>
    <n v="76.3"/>
    <n v="14.6"/>
    <n v="0"/>
    <n v="239.2"/>
    <n v="3982"/>
    <n v="350"/>
    <n v="25"/>
    <n v="421"/>
    <n v="4"/>
  </r>
  <r>
    <n v="110"/>
    <n v="49"/>
    <n v="1"/>
    <x v="0"/>
    <n v="25.069959999999998"/>
    <n v="1511.7"/>
    <n v="54.4"/>
    <n v="16.100000000000001"/>
    <n v="4.2"/>
    <n v="200.5"/>
    <n v="1656"/>
    <n v="652"/>
    <n v="270"/>
    <n v="527"/>
    <n v="2"/>
  </r>
  <r>
    <n v="111"/>
    <n v="83"/>
    <n v="0"/>
    <x v="0"/>
    <n v="25.597719999999999"/>
    <n v="1933.6"/>
    <n v="98.8"/>
    <n v="11.1"/>
    <n v="0"/>
    <n v="224.7"/>
    <n v="768"/>
    <n v="719"/>
    <n v="285"/>
    <n v="512"/>
    <n v="2"/>
  </r>
  <r>
    <n v="112"/>
    <n v="56"/>
    <n v="1"/>
    <x v="1"/>
    <n v="22.011880000000001"/>
    <n v="1830"/>
    <n v="52.8"/>
    <n v="13.8"/>
    <n v="8.5"/>
    <n v="689.4"/>
    <n v="1496"/>
    <n v="546"/>
    <n v="110"/>
    <n v="756"/>
    <n v="2"/>
  </r>
  <r>
    <n v="113"/>
    <n v="39"/>
    <n v="1"/>
    <x v="1"/>
    <n v="30.29128"/>
    <n v="1256.7"/>
    <n v="43.7"/>
    <n v="5.3"/>
    <n v="0.3"/>
    <n v="133.6"/>
    <n v="683"/>
    <n v="627"/>
    <n v="162"/>
    <n v="456"/>
    <n v="6"/>
  </r>
  <r>
    <n v="114"/>
    <n v="41"/>
    <n v="1"/>
    <x v="1"/>
    <n v="41.855919999999998"/>
    <n v="1823.7"/>
    <n v="54.7"/>
    <n v="14.6"/>
    <n v="0"/>
    <n v="188"/>
    <n v="885"/>
    <n v="687"/>
    <n v="179"/>
    <n v="456"/>
    <n v="6"/>
  </r>
  <r>
    <n v="115"/>
    <n v="37"/>
    <n v="1"/>
    <x v="2"/>
    <n v="28.335699999999999"/>
    <n v="1902.8"/>
    <n v="81.7"/>
    <n v="8.1999999999999993"/>
    <n v="0"/>
    <n v="178.6"/>
    <n v="1662"/>
    <n v="779"/>
    <n v="131"/>
    <n v="449"/>
    <n v="2"/>
  </r>
  <r>
    <n v="116"/>
    <n v="66"/>
    <n v="1"/>
    <x v="1"/>
    <n v="26.50808"/>
    <n v="958.5"/>
    <n v="37.700000000000003"/>
    <n v="8.3000000000000007"/>
    <n v="0"/>
    <n v="108.6"/>
    <n v="1552"/>
    <n v="326"/>
    <n v="86"/>
    <n v="406"/>
    <n v="2"/>
  </r>
  <r>
    <n v="117"/>
    <n v="55"/>
    <n v="1"/>
    <x v="1"/>
    <n v="21.077750000000002"/>
    <n v="2328.3000000000002"/>
    <n v="112.6"/>
    <n v="13.9"/>
    <n v="2.9"/>
    <n v="281.89999999999998"/>
    <n v="2144"/>
    <n v="815"/>
    <n v="225"/>
    <n v="519"/>
    <n v="4"/>
  </r>
  <r>
    <n v="118"/>
    <n v="49"/>
    <n v="1"/>
    <x v="0"/>
    <n v="39.464979999999997"/>
    <n v="1574"/>
    <n v="74.599999999999994"/>
    <n v="14.1"/>
    <n v="0"/>
    <n v="440.6"/>
    <n v="3567"/>
    <n v="963"/>
    <n v="249"/>
    <n v="464"/>
    <n v="2"/>
  </r>
  <r>
    <n v="119"/>
    <n v="31"/>
    <n v="1"/>
    <x v="0"/>
    <n v="18.983619999999998"/>
    <n v="1646.2"/>
    <n v="52.2"/>
    <n v="13.2"/>
    <n v="5"/>
    <n v="174.9"/>
    <n v="1423"/>
    <n v="1845"/>
    <n v="254"/>
    <n v="523"/>
    <n v="3"/>
  </r>
  <r>
    <n v="120"/>
    <n v="64"/>
    <n v="1"/>
    <x v="1"/>
    <n v="18.878340000000001"/>
    <n v="1828"/>
    <n v="63.4"/>
    <n v="14.7"/>
    <n v="0"/>
    <n v="87.9"/>
    <n v="1293"/>
    <n v="1101"/>
    <n v="189"/>
    <n v="588"/>
    <n v="2"/>
  </r>
  <r>
    <n v="121"/>
    <n v="57"/>
    <n v="1"/>
    <x v="1"/>
    <n v="23.221150000000002"/>
    <n v="1288.7"/>
    <n v="63.2"/>
    <n v="10.6"/>
    <n v="0"/>
    <n v="200.2"/>
    <n v="2111"/>
    <n v="950"/>
    <n v="108"/>
    <n v="564"/>
    <n v="2"/>
  </r>
  <r>
    <n v="122"/>
    <n v="42"/>
    <n v="1"/>
    <x v="2"/>
    <n v="26.849119999999999"/>
    <n v="1084.3"/>
    <n v="25.2"/>
    <n v="21.8"/>
    <n v="1"/>
    <n v="105.7"/>
    <n v="2874"/>
    <n v="159"/>
    <n v="121"/>
    <n v="927"/>
    <n v="2"/>
  </r>
  <r>
    <n v="123"/>
    <n v="40"/>
    <n v="0"/>
    <x v="0"/>
    <n v="25.881309999999999"/>
    <n v="2431.9"/>
    <n v="93.7"/>
    <n v="17.8"/>
    <n v="0.1"/>
    <n v="364.6"/>
    <n v="1699"/>
    <n v="2263"/>
    <n v="238"/>
    <n v="953"/>
    <n v="2"/>
  </r>
  <r>
    <n v="124"/>
    <n v="73"/>
    <n v="0"/>
    <x v="2"/>
    <n v="19.408999999999999"/>
    <n v="2453.5"/>
    <n v="118.5"/>
    <n v="10.3"/>
    <n v="0"/>
    <n v="516.5"/>
    <n v="954"/>
    <n v="1328"/>
    <n v="127"/>
    <n v="516"/>
    <n v="3"/>
  </r>
  <r>
    <n v="125"/>
    <n v="37"/>
    <n v="1"/>
    <x v="1"/>
    <n v="19.57075"/>
    <n v="1645.7"/>
    <n v="76"/>
    <n v="6.6"/>
    <n v="4"/>
    <n v="225.9"/>
    <n v="1368"/>
    <n v="427"/>
    <n v="141"/>
    <n v="669"/>
    <n v="5"/>
  </r>
  <r>
    <n v="126"/>
    <n v="43"/>
    <n v="1"/>
    <x v="1"/>
    <n v="20.297000000000001"/>
    <n v="2075.9"/>
    <n v="96.5"/>
    <n v="17.3"/>
    <n v="7"/>
    <n v="271.8"/>
    <n v="3318"/>
    <n v="651"/>
    <n v="427"/>
    <n v="572"/>
    <n v="2"/>
  </r>
  <r>
    <n v="127"/>
    <n v="66"/>
    <n v="1"/>
    <x v="1"/>
    <n v="26.42051"/>
    <n v="1563.7"/>
    <n v="73.3"/>
    <n v="12"/>
    <n v="1.1000000000000001"/>
    <n v="300.89999999999998"/>
    <n v="2247"/>
    <n v="728"/>
    <n v="305"/>
    <n v="727"/>
    <n v="3"/>
  </r>
  <r>
    <n v="128"/>
    <n v="26"/>
    <n v="1"/>
    <x v="1"/>
    <n v="20.379460000000002"/>
    <n v="1663.3"/>
    <n v="64.599999999999994"/>
    <n v="7.6"/>
    <n v="2"/>
    <n v="124.7"/>
    <n v="910"/>
    <n v="605"/>
    <n v="74"/>
    <n v="544"/>
    <n v="3"/>
  </r>
  <r>
    <n v="129"/>
    <n v="45"/>
    <n v="1"/>
    <x v="0"/>
    <n v="29.24145"/>
    <n v="1601.4"/>
    <n v="93.9"/>
    <n v="8.8000000000000007"/>
    <n v="0"/>
    <n v="255.8"/>
    <n v="1171"/>
    <n v="453"/>
    <n v="156"/>
    <n v="917"/>
    <n v="2"/>
  </r>
  <r>
    <n v="130"/>
    <n v="74"/>
    <n v="1"/>
    <x v="1"/>
    <n v="30.29495"/>
    <n v="1718.9"/>
    <n v="57.9"/>
    <n v="15"/>
    <n v="1.2"/>
    <n v="272.7"/>
    <n v="2077"/>
    <n v="1374"/>
    <n v="168"/>
    <n v="586"/>
    <n v="1"/>
  </r>
  <r>
    <n v="131"/>
    <n v="49"/>
    <n v="1"/>
    <x v="1"/>
    <n v="21.479009999999999"/>
    <n v="1010.6"/>
    <n v="29.4"/>
    <n v="9.1"/>
    <n v="6.2"/>
    <n v="98.8"/>
    <n v="1210"/>
    <n v="555"/>
    <n v="116"/>
    <n v="516"/>
    <n v="2"/>
  </r>
  <r>
    <n v="132"/>
    <n v="41"/>
    <n v="1"/>
    <x v="0"/>
    <n v="19.408999999999999"/>
    <n v="1372.7"/>
    <n v="61.6"/>
    <n v="9.5"/>
    <n v="0"/>
    <n v="182.5"/>
    <n v="1826"/>
    <n v="386"/>
    <n v="290"/>
    <n v="404"/>
    <n v="0"/>
  </r>
  <r>
    <n v="133"/>
    <n v="74"/>
    <n v="0"/>
    <x v="1"/>
    <n v="27.31916"/>
    <n v="1837"/>
    <n v="76.900000000000006"/>
    <n v="13.6"/>
    <n v="0"/>
    <n v="383.6"/>
    <n v="2628"/>
    <n v="966"/>
    <n v="304"/>
    <n v="709"/>
    <n v="2"/>
  </r>
  <r>
    <n v="134"/>
    <n v="38"/>
    <n v="1"/>
    <x v="2"/>
    <n v="21.845079999999999"/>
    <n v="1662.7"/>
    <n v="58.7"/>
    <n v="15.7"/>
    <n v="3.7"/>
    <n v="163.69999999999999"/>
    <n v="561"/>
    <n v="947"/>
    <n v="198"/>
    <n v="429"/>
    <n v="1"/>
  </r>
  <r>
    <n v="135"/>
    <n v="83"/>
    <n v="0"/>
    <x v="1"/>
    <n v="22.222370000000002"/>
    <n v="1534.7"/>
    <n v="54.9"/>
    <n v="26.3"/>
    <n v="0"/>
    <n v="77.5"/>
    <n v="1893"/>
    <n v="426"/>
    <n v="253"/>
    <n v="629"/>
    <n v="1"/>
  </r>
  <r>
    <n v="136"/>
    <n v="70"/>
    <n v="1"/>
    <x v="1"/>
    <n v="28.046959999999999"/>
    <n v="2005.8"/>
    <n v="89.5"/>
    <n v="8.5"/>
    <n v="0.1"/>
    <n v="121.2"/>
    <n v="1312"/>
    <n v="688"/>
    <n v="148"/>
    <n v="1139"/>
    <n v="2"/>
  </r>
  <r>
    <n v="137"/>
    <n v="39"/>
    <n v="1"/>
    <x v="0"/>
    <n v="26.094329999999999"/>
    <n v="1187.8"/>
    <n v="32.799999999999997"/>
    <n v="11.6"/>
    <n v="0"/>
    <n v="154.9"/>
    <n v="1913"/>
    <n v="1048"/>
    <n v="492"/>
    <n v="466"/>
    <n v="2"/>
  </r>
  <r>
    <n v="138"/>
    <n v="65"/>
    <n v="1"/>
    <x v="1"/>
    <n v="21.585149999999999"/>
    <n v="1446.2"/>
    <n v="56.8"/>
    <n v="10.8"/>
    <n v="0"/>
    <n v="127.9"/>
    <n v="924"/>
    <n v="684"/>
    <n v="156"/>
    <n v="372"/>
    <n v="1"/>
  </r>
  <r>
    <n v="139"/>
    <n v="72"/>
    <n v="1"/>
    <x v="0"/>
    <n v="21.03125"/>
    <n v="976.7"/>
    <n v="68.400000000000006"/>
    <n v="3.1"/>
    <n v="0"/>
    <n v="99.6"/>
    <n v="728"/>
    <n v="797"/>
    <n v="27"/>
    <n v="558"/>
    <n v="3"/>
  </r>
  <r>
    <n v="140"/>
    <n v="46"/>
    <n v="0"/>
    <x v="0"/>
    <n v="23.67727"/>
    <n v="2706.7"/>
    <n v="104.9"/>
    <n v="16.8"/>
    <n v="22"/>
    <n v="416"/>
    <n v="4387"/>
    <n v="926"/>
    <n v="52"/>
    <n v="476"/>
    <n v="1"/>
  </r>
  <r>
    <n v="141"/>
    <n v="46"/>
    <n v="1"/>
    <x v="1"/>
    <n v="30.058710000000001"/>
    <n v="1546"/>
    <n v="73.599999999999994"/>
    <n v="10.3"/>
    <n v="7"/>
    <n v="284.8"/>
    <n v="1976"/>
    <n v="417"/>
    <n v="210"/>
    <n v="418"/>
    <n v="2"/>
  </r>
  <r>
    <n v="142"/>
    <n v="51"/>
    <n v="1"/>
    <x v="1"/>
    <n v="34.185119999999998"/>
    <n v="1324"/>
    <n v="46"/>
    <n v="12.7"/>
    <n v="0"/>
    <n v="151"/>
    <n v="2422"/>
    <n v="208"/>
    <n v="83"/>
    <n v="564"/>
    <n v="6"/>
  </r>
  <r>
    <n v="143"/>
    <n v="39"/>
    <n v="1"/>
    <x v="1"/>
    <n v="24.081189999999999"/>
    <n v="1368.9"/>
    <n v="61.6"/>
    <n v="14.4"/>
    <n v="6.7"/>
    <n v="314.89999999999998"/>
    <n v="1407"/>
    <n v="1335"/>
    <n v="182"/>
    <n v="431"/>
    <n v="5"/>
  </r>
  <r>
    <n v="144"/>
    <n v="33"/>
    <n v="1"/>
    <x v="2"/>
    <n v="20.16133"/>
    <n v="3228"/>
    <n v="141.1"/>
    <n v="14.4"/>
    <n v="0"/>
    <n v="718.8"/>
    <n v="1301"/>
    <n v="307"/>
    <n v="40"/>
    <n v="485"/>
    <n v="2"/>
  </r>
  <r>
    <n v="145"/>
    <n v="49"/>
    <n v="0"/>
    <x v="0"/>
    <n v="31.72627"/>
    <n v="2825.8"/>
    <n v="97.8"/>
    <n v="7.5"/>
    <n v="35"/>
    <n v="374.3"/>
    <n v="1112"/>
    <n v="735"/>
    <n v="69"/>
    <n v="733"/>
    <n v="2"/>
  </r>
  <r>
    <n v="146"/>
    <n v="44"/>
    <n v="1"/>
    <x v="1"/>
    <n v="23.393160000000002"/>
    <n v="1220.9000000000001"/>
    <n v="35.1"/>
    <n v="14"/>
    <n v="0"/>
    <n v="99.2"/>
    <n v="1052"/>
    <n v="441"/>
    <n v="172"/>
    <n v="402"/>
    <n v="1"/>
  </r>
  <r>
    <n v="147"/>
    <n v="69"/>
    <n v="1"/>
    <x v="1"/>
    <n v="24.26126"/>
    <n v="1174.7"/>
    <n v="47.4"/>
    <n v="9.9"/>
    <n v="0.1"/>
    <n v="89.9"/>
    <n v="1008"/>
    <n v="783"/>
    <n v="253"/>
    <n v="760"/>
    <n v="1"/>
  </r>
  <r>
    <n v="148"/>
    <n v="52"/>
    <n v="1"/>
    <x v="0"/>
    <n v="27.833480000000002"/>
    <n v="828.2"/>
    <n v="52.3"/>
    <n v="6.1"/>
    <n v="1.2"/>
    <n v="141.1"/>
    <n v="1054"/>
    <n v="366"/>
    <n v="435"/>
    <n v="659"/>
    <n v="2"/>
  </r>
  <r>
    <n v="149"/>
    <n v="82"/>
    <n v="1"/>
    <x v="1"/>
    <n v="20.21771"/>
    <n v="1708.1"/>
    <n v="94.2"/>
    <n v="15.1"/>
    <n v="2"/>
    <n v="224.7"/>
    <n v="1484"/>
    <n v="790"/>
    <n v="429"/>
    <n v="599"/>
    <n v="4"/>
  </r>
  <r>
    <n v="150"/>
    <n v="46"/>
    <n v="1"/>
    <x v="1"/>
    <n v="23.478580000000001"/>
    <n v="1182.9000000000001"/>
    <n v="60.2"/>
    <n v="5.2"/>
    <n v="0.2"/>
    <n v="164.5"/>
    <n v="657"/>
    <n v="441"/>
    <n v="326"/>
    <n v="495"/>
    <n v="0"/>
  </r>
  <r>
    <n v="151"/>
    <n v="25"/>
    <n v="1"/>
    <x v="1"/>
    <n v="22.705120000000001"/>
    <n v="928.4"/>
    <n v="29.7"/>
    <n v="6"/>
    <n v="0.5"/>
    <n v="120.7"/>
    <n v="604"/>
    <n v="432"/>
    <n v="75"/>
    <n v="436"/>
    <n v="6"/>
  </r>
  <r>
    <n v="152"/>
    <n v="54"/>
    <n v="1"/>
    <x v="1"/>
    <n v="37.868679999999998"/>
    <n v="4373.6000000000004"/>
    <n v="235.9"/>
    <n v="22.9"/>
    <n v="0.1"/>
    <n v="814.7"/>
    <n v="2912"/>
    <n v="2104"/>
    <n v="121"/>
    <n v="416"/>
    <n v="2"/>
  </r>
  <r>
    <n v="153"/>
    <n v="70"/>
    <n v="1"/>
    <x v="1"/>
    <n v="25.7393"/>
    <n v="1387.7"/>
    <n v="55.2"/>
    <n v="11.2"/>
    <n v="0"/>
    <n v="114"/>
    <n v="869"/>
    <n v="1595"/>
    <n v="292"/>
    <n v="701"/>
    <n v="2"/>
  </r>
  <r>
    <n v="154"/>
    <n v="35"/>
    <n v="1"/>
    <x v="1"/>
    <n v="18.438549999999999"/>
    <n v="1555.6"/>
    <n v="72.8"/>
    <n v="11.5"/>
    <n v="0"/>
    <n v="174.1"/>
    <n v="1578"/>
    <n v="689"/>
    <n v="207"/>
    <n v="553"/>
    <n v="1"/>
  </r>
  <r>
    <n v="155"/>
    <n v="46"/>
    <n v="1"/>
    <x v="1"/>
    <n v="33.19482"/>
    <n v="1581.7"/>
    <n v="64.099999999999994"/>
    <n v="12.3"/>
    <n v="0.1"/>
    <n v="170.1"/>
    <n v="1210"/>
    <n v="795"/>
    <n v="118"/>
    <n v="652"/>
    <n v="3"/>
  </r>
  <r>
    <n v="156"/>
    <n v="70"/>
    <n v="0"/>
    <x v="1"/>
    <n v="29.596589999999999"/>
    <n v="1397.4"/>
    <n v="60.5"/>
    <n v="9.1999999999999993"/>
    <n v="0"/>
    <n v="228.5"/>
    <n v="1554"/>
    <n v="675"/>
    <n v="108"/>
    <n v="621"/>
    <n v="1"/>
  </r>
  <r>
    <n v="157"/>
    <n v="71"/>
    <n v="1"/>
    <x v="0"/>
    <n v="22.153179999999999"/>
    <n v="1305.4000000000001"/>
    <n v="43.3"/>
    <n v="10.199999999999999"/>
    <n v="0"/>
    <n v="72.7"/>
    <n v="3445"/>
    <n v="1015"/>
    <n v="385"/>
    <n v="617"/>
    <n v="2"/>
  </r>
  <r>
    <n v="158"/>
    <n v="59"/>
    <n v="1"/>
    <x v="1"/>
    <n v="26.886769999999999"/>
    <n v="1249.5999999999999"/>
    <n v="24.2"/>
    <n v="14.7"/>
    <n v="0"/>
    <n v="97.2"/>
    <n v="3014"/>
    <n v="1340"/>
    <n v="408"/>
    <n v="784"/>
    <n v="2"/>
  </r>
  <r>
    <n v="159"/>
    <n v="42"/>
    <n v="1"/>
    <x v="1"/>
    <n v="20.5412"/>
    <n v="2347.3000000000002"/>
    <n v="104.4"/>
    <n v="12.5"/>
    <n v="0"/>
    <n v="249.3"/>
    <n v="1666"/>
    <n v="859"/>
    <n v="97"/>
    <n v="352"/>
    <n v="0"/>
  </r>
  <r>
    <n v="160"/>
    <n v="46"/>
    <n v="1"/>
    <x v="1"/>
    <n v="39.406239999999997"/>
    <n v="1207.0999999999999"/>
    <n v="42.8"/>
    <n v="11.6"/>
    <n v="0"/>
    <n v="155.1"/>
    <n v="1462"/>
    <n v="868"/>
    <n v="118"/>
    <n v="677"/>
    <n v="3"/>
  </r>
  <r>
    <n v="161"/>
    <n v="37"/>
    <n v="1"/>
    <x v="0"/>
    <n v="33.372340000000001"/>
    <n v="1688.1"/>
    <n v="45"/>
    <n v="17.100000000000001"/>
    <n v="0.8"/>
    <n v="141.1"/>
    <n v="1272"/>
    <n v="145"/>
    <n v="60"/>
    <n v="520"/>
    <n v="2"/>
  </r>
  <r>
    <n v="162"/>
    <n v="39"/>
    <n v="1"/>
    <x v="0"/>
    <n v="21.940909999999999"/>
    <n v="1719.3"/>
    <n v="49.7"/>
    <n v="18.399999999999999"/>
    <n v="11"/>
    <n v="164.6"/>
    <n v="5296"/>
    <n v="554"/>
    <n v="357"/>
    <n v="474"/>
    <n v="3"/>
  </r>
  <r>
    <n v="163"/>
    <n v="43"/>
    <n v="1"/>
    <x v="0"/>
    <n v="25.582789999999999"/>
    <n v="2501.6"/>
    <n v="121.1"/>
    <n v="19.5"/>
    <n v="0"/>
    <n v="343"/>
    <n v="5605"/>
    <n v="858"/>
    <n v="858"/>
    <n v="643"/>
    <n v="2"/>
  </r>
  <r>
    <n v="164"/>
    <n v="23"/>
    <n v="1"/>
    <x v="1"/>
    <n v="20.125920000000001"/>
    <n v="2219.1"/>
    <n v="120.9"/>
    <n v="13.1"/>
    <n v="2"/>
    <n v="415.8"/>
    <n v="2430"/>
    <n v="746"/>
    <n v="104"/>
    <n v="400"/>
    <n v="3"/>
  </r>
  <r>
    <n v="165"/>
    <n v="45"/>
    <n v="1"/>
    <x v="0"/>
    <n v="20.23978"/>
    <n v="1827.7"/>
    <n v="71.2"/>
    <n v="10.4"/>
    <n v="2"/>
    <n v="267.5"/>
    <n v="2375"/>
    <n v="1284"/>
    <n v="219"/>
    <n v="627"/>
    <n v="6"/>
  </r>
  <r>
    <n v="166"/>
    <n v="63"/>
    <n v="1"/>
    <x v="1"/>
    <n v="23.921679999999999"/>
    <n v="1282.3"/>
    <n v="26.4"/>
    <n v="13.6"/>
    <n v="0.1"/>
    <n v="100.6"/>
    <n v="3753"/>
    <n v="649"/>
    <n v="296"/>
    <n v="701"/>
    <n v="3"/>
  </r>
  <r>
    <n v="167"/>
    <n v="44"/>
    <n v="1"/>
    <x v="2"/>
    <n v="28.34863"/>
    <n v="1427.2"/>
    <n v="60.6"/>
    <n v="8.3000000000000007"/>
    <n v="0.2"/>
    <n v="195"/>
    <n v="695"/>
    <n v="270"/>
    <n v="164"/>
    <n v="566"/>
    <n v="6"/>
  </r>
  <r>
    <n v="168"/>
    <n v="43"/>
    <n v="1"/>
    <x v="1"/>
    <n v="20.403449999999999"/>
    <n v="2000.8"/>
    <n v="86.7"/>
    <n v="14.8"/>
    <n v="0.9"/>
    <n v="200.9"/>
    <n v="1649"/>
    <n v="751"/>
    <n v="487"/>
    <n v="453"/>
    <n v="2"/>
  </r>
  <r>
    <n v="169"/>
    <n v="33"/>
    <n v="1"/>
    <x v="0"/>
    <n v="27.869450000000001"/>
    <n v="1622.4"/>
    <n v="71.5"/>
    <n v="12.9"/>
    <n v="1"/>
    <n v="214.8"/>
    <n v="2317"/>
    <n v="437"/>
    <n v="70"/>
    <n v="428"/>
    <n v="2"/>
  </r>
  <r>
    <n v="170"/>
    <n v="35"/>
    <n v="1"/>
    <x v="0"/>
    <n v="34.081809999999997"/>
    <n v="3114"/>
    <n v="160.19999999999999"/>
    <n v="14.9"/>
    <n v="0.2"/>
    <n v="432.3"/>
    <n v="1702"/>
    <n v="1224"/>
    <n v="43"/>
    <n v="434"/>
    <n v="2"/>
  </r>
  <r>
    <n v="171"/>
    <n v="50"/>
    <n v="1"/>
    <x v="1"/>
    <n v="23.07159"/>
    <n v="2012"/>
    <n v="112.9"/>
    <n v="14.3"/>
    <n v="6.5"/>
    <n v="456.9"/>
    <n v="1007"/>
    <n v="6901"/>
    <n v="274"/>
    <n v="592"/>
    <n v="6"/>
  </r>
  <r>
    <n v="172"/>
    <n v="50"/>
    <n v="1"/>
    <x v="0"/>
    <n v="29.01566"/>
    <n v="2106.4"/>
    <n v="97"/>
    <n v="12.9"/>
    <n v="0"/>
    <n v="344.3"/>
    <n v="2308"/>
    <n v="982"/>
    <n v="231"/>
    <n v="413"/>
    <n v="6"/>
  </r>
  <r>
    <n v="173"/>
    <n v="59"/>
    <n v="1"/>
    <x v="0"/>
    <n v="25.597719999999999"/>
    <n v="1546.6"/>
    <n v="72.900000000000006"/>
    <n v="15.1"/>
    <n v="0.7"/>
    <n v="192.8"/>
    <n v="4694"/>
    <n v="864"/>
    <n v="346"/>
    <n v="849"/>
    <n v="3"/>
  </r>
  <r>
    <n v="174"/>
    <n v="38"/>
    <n v="1"/>
    <x v="0"/>
    <n v="23.076619999999998"/>
    <n v="1149"/>
    <n v="43.6"/>
    <n v="8.6"/>
    <n v="10.5"/>
    <n v="122.5"/>
    <n v="2749"/>
    <n v="329"/>
    <n v="181"/>
    <n v="727"/>
    <n v="2"/>
  </r>
  <r>
    <n v="175"/>
    <n v="60"/>
    <n v="1"/>
    <x v="0"/>
    <n v="29.747530000000001"/>
    <n v="659.3"/>
    <n v="22.2"/>
    <n v="7"/>
    <n v="0.1"/>
    <n v="102"/>
    <n v="1497"/>
    <n v="244"/>
    <n v="116"/>
    <n v="700"/>
    <n v="0"/>
  </r>
  <r>
    <n v="176"/>
    <n v="54"/>
    <n v="1"/>
    <x v="0"/>
    <n v="19.177019999999999"/>
    <n v="1580.6"/>
    <n v="82.9"/>
    <n v="9.4"/>
    <n v="5.2"/>
    <n v="98.3"/>
    <n v="1171"/>
    <n v="465"/>
    <n v="391"/>
    <n v="499"/>
    <n v="2"/>
  </r>
  <r>
    <n v="177"/>
    <n v="71"/>
    <n v="0"/>
    <x v="0"/>
    <n v="24.463429999999999"/>
    <n v="1850.5"/>
    <n v="75.900000000000006"/>
    <n v="16.100000000000001"/>
    <n v="7.2"/>
    <n v="247.9"/>
    <n v="3054"/>
    <n v="629"/>
    <n v="85"/>
    <n v="853"/>
    <n v="2"/>
  </r>
  <r>
    <n v="178"/>
    <n v="48"/>
    <n v="1"/>
    <x v="0"/>
    <n v="22.531870000000001"/>
    <n v="1242.0999999999999"/>
    <n v="37.5"/>
    <n v="13.3"/>
    <n v="1"/>
    <n v="148.4"/>
    <n v="1488"/>
    <n v="706"/>
    <n v="800"/>
    <n v="532"/>
    <n v="2"/>
  </r>
  <r>
    <n v="179"/>
    <n v="49"/>
    <n v="1"/>
    <x v="1"/>
    <n v="32.017719999999997"/>
    <n v="1099.4000000000001"/>
    <n v="56.9"/>
    <n v="5.2"/>
    <n v="0.5"/>
    <n v="169.9"/>
    <n v="829"/>
    <n v="887"/>
    <n v="286"/>
    <n v="561"/>
    <n v="2"/>
  </r>
  <r>
    <n v="180"/>
    <n v="27"/>
    <n v="1"/>
    <x v="2"/>
    <n v="29.24145"/>
    <n v="1127.5999999999999"/>
    <n v="59.4"/>
    <n v="7.4"/>
    <n v="0"/>
    <n v="183.4"/>
    <n v="1037"/>
    <n v="239"/>
    <n v="87"/>
    <n v="378"/>
    <n v="2"/>
  </r>
  <r>
    <n v="181"/>
    <n v="27"/>
    <n v="1"/>
    <x v="2"/>
    <n v="25.445360000000001"/>
    <n v="2919.5"/>
    <n v="125.3"/>
    <n v="14.3"/>
    <n v="1"/>
    <n v="370"/>
    <n v="846"/>
    <n v="2118"/>
    <n v="74"/>
    <n v="419"/>
    <n v="3"/>
  </r>
  <r>
    <n v="182"/>
    <n v="75"/>
    <n v="1"/>
    <x v="1"/>
    <n v="21.527819999999998"/>
    <n v="1049.0999999999999"/>
    <n v="51.7"/>
    <n v="8"/>
    <n v="0"/>
    <n v="188.9"/>
    <n v="1382"/>
    <n v="222"/>
    <n v="460"/>
    <n v="694"/>
    <n v="6"/>
  </r>
  <r>
    <n v="183"/>
    <n v="45"/>
    <n v="1"/>
    <x v="1"/>
    <n v="26.42051"/>
    <n v="1366.6"/>
    <n v="42.5"/>
    <n v="12.9"/>
    <n v="2.5"/>
    <n v="141.19999999999999"/>
    <n v="3407"/>
    <n v="532"/>
    <n v="154"/>
    <n v="437"/>
    <n v="2"/>
  </r>
  <r>
    <n v="184"/>
    <n v="35"/>
    <n v="1"/>
    <x v="1"/>
    <n v="30.445509999999999"/>
    <n v="1884.8"/>
    <n v="91.6"/>
    <n v="11.1"/>
    <n v="5"/>
    <n v="518"/>
    <n v="758"/>
    <n v="454"/>
    <n v="206"/>
    <n v="657"/>
    <n v="0"/>
  </r>
  <r>
    <n v="185"/>
    <n v="56"/>
    <n v="1"/>
    <x v="0"/>
    <n v="33.592129999999997"/>
    <n v="1494.5"/>
    <n v="59.1"/>
    <n v="6.8"/>
    <n v="0"/>
    <n v="111.5"/>
    <n v="599"/>
    <n v="845"/>
    <n v="19"/>
    <n v="396"/>
    <n v="1"/>
  </r>
  <r>
    <n v="186"/>
    <n v="41"/>
    <n v="1"/>
    <x v="2"/>
    <n v="27.521360000000001"/>
    <n v="1444.6"/>
    <n v="89.1"/>
    <n v="6.8"/>
    <n v="0"/>
    <n v="280.10000000000002"/>
    <n v="1073"/>
    <n v="486"/>
    <n v="168"/>
    <n v="569"/>
    <n v="1"/>
  </r>
  <r>
    <n v="187"/>
    <n v="48"/>
    <n v="1"/>
    <x v="1"/>
    <n v="32.99127"/>
    <n v="445.2"/>
    <n v="14.4"/>
    <n v="5"/>
    <n v="0"/>
    <n v="102.8"/>
    <n v="862"/>
    <n v="160"/>
    <n v="108"/>
    <n v="493"/>
    <n v="1"/>
  </r>
  <r>
    <n v="188"/>
    <n v="48"/>
    <n v="1"/>
    <x v="1"/>
    <n v="21.835129999999999"/>
    <n v="1849.8"/>
    <n v="80.599999999999994"/>
    <n v="13.8"/>
    <n v="3.2"/>
    <n v="549.1"/>
    <n v="4291"/>
    <n v="661"/>
    <n v="274"/>
    <n v="344"/>
    <n v="2"/>
  </r>
  <r>
    <n v="189"/>
    <n v="32"/>
    <n v="1"/>
    <x v="0"/>
    <n v="20.157869999999999"/>
    <n v="1678.2"/>
    <n v="54.3"/>
    <n v="12.9"/>
    <n v="1.5"/>
    <n v="147.30000000000001"/>
    <n v="1668"/>
    <n v="666"/>
    <n v="120"/>
    <n v="620"/>
    <n v="2"/>
  </r>
  <r>
    <n v="190"/>
    <n v="38"/>
    <n v="1"/>
    <x v="1"/>
    <n v="46.737630000000003"/>
    <n v="1390.4"/>
    <n v="55.7"/>
    <n v="10.8"/>
    <n v="0"/>
    <n v="195.1"/>
    <n v="2809"/>
    <n v="482"/>
    <n v="53"/>
    <n v="277"/>
    <n v="2"/>
  </r>
  <r>
    <n v="191"/>
    <n v="52"/>
    <n v="1"/>
    <x v="1"/>
    <n v="33.296169999999996"/>
    <n v="1749.9"/>
    <n v="81.3"/>
    <n v="12.1"/>
    <n v="0"/>
    <n v="226.5"/>
    <n v="2373"/>
    <n v="1816"/>
    <n v="105"/>
    <n v="464"/>
    <n v="3"/>
  </r>
  <r>
    <n v="192"/>
    <n v="40"/>
    <n v="1"/>
    <x v="1"/>
    <n v="24.01031"/>
    <n v="742.3"/>
    <n v="36.5"/>
    <n v="5.9"/>
    <n v="2.1"/>
    <n v="133.9"/>
    <n v="1850"/>
    <n v="309"/>
    <n v="159"/>
    <n v="542"/>
    <n v="3"/>
  </r>
  <r>
    <n v="193"/>
    <n v="44"/>
    <n v="1"/>
    <x v="1"/>
    <n v="23.07159"/>
    <n v="1148.5"/>
    <n v="50.3"/>
    <n v="7.1"/>
    <n v="0.1"/>
    <n v="139.19999999999999"/>
    <n v="1352"/>
    <n v="455"/>
    <n v="83"/>
    <n v="824"/>
    <n v="2"/>
  </r>
  <r>
    <n v="194"/>
    <n v="70"/>
    <n v="1"/>
    <x v="1"/>
    <n v="22.482099999999999"/>
    <n v="1730.6"/>
    <n v="72.900000000000006"/>
    <n v="14.4"/>
    <n v="0.2"/>
    <n v="363.1"/>
    <n v="2315"/>
    <n v="1196"/>
    <n v="425"/>
    <n v="602"/>
    <n v="3"/>
  </r>
  <r>
    <n v="195"/>
    <n v="55"/>
    <n v="1"/>
    <x v="2"/>
    <n v="29.035679999999999"/>
    <n v="1162.5"/>
    <n v="54"/>
    <n v="5.6"/>
    <n v="0.2"/>
    <n v="175.2"/>
    <n v="1417"/>
    <n v="451"/>
    <n v="99"/>
    <n v="670"/>
    <n v="2"/>
  </r>
  <r>
    <n v="196"/>
    <n v="48"/>
    <n v="1"/>
    <x v="1"/>
    <n v="20.21771"/>
    <n v="1738.9"/>
    <n v="63.5"/>
    <n v="12.2"/>
    <n v="0.5"/>
    <n v="205.9"/>
    <n v="4504"/>
    <n v="294"/>
    <n v="159"/>
    <n v="569"/>
    <n v="1"/>
  </r>
  <r>
    <n v="197"/>
    <n v="38"/>
    <n v="1"/>
    <x v="0"/>
    <n v="20.717610000000001"/>
    <n v="1432.1"/>
    <n v="58.5"/>
    <n v="6.3"/>
    <n v="0.2"/>
    <n v="131.9"/>
    <n v="998"/>
    <n v="699"/>
    <n v="111"/>
    <n v="443"/>
    <n v="3"/>
  </r>
  <r>
    <n v="198"/>
    <n v="49"/>
    <n v="1"/>
    <x v="1"/>
    <n v="20.403449999999999"/>
    <n v="3098.9"/>
    <n v="106.2"/>
    <n v="25.2"/>
    <n v="1.2"/>
    <n v="447.6"/>
    <n v="4430"/>
    <n v="632"/>
    <n v="316"/>
    <n v="399"/>
    <n v="3"/>
  </r>
  <r>
    <n v="199"/>
    <n v="36"/>
    <n v="1"/>
    <x v="0"/>
    <n v="32.959420000000001"/>
    <n v="2342.3000000000002"/>
    <n v="95.8"/>
    <n v="19.2"/>
    <n v="1.7"/>
    <n v="389.4"/>
    <n v="3201"/>
    <n v="1574"/>
    <n v="105"/>
    <n v="489"/>
    <n v="3"/>
  </r>
  <r>
    <n v="200"/>
    <n v="64"/>
    <n v="1"/>
    <x v="1"/>
    <n v="21.501059999999999"/>
    <n v="2319.9"/>
    <n v="97.6"/>
    <n v="22.3"/>
    <n v="0"/>
    <n v="155.30000000000001"/>
    <n v="3686"/>
    <n v="523"/>
    <n v="317"/>
    <n v="491"/>
    <n v="0"/>
  </r>
  <r>
    <n v="201"/>
    <n v="49"/>
    <n v="1"/>
    <x v="0"/>
    <n v="23.679449999999999"/>
    <n v="1292.8"/>
    <n v="43.1"/>
    <n v="10.6"/>
    <n v="11"/>
    <n v="180.7"/>
    <n v="2131"/>
    <n v="227"/>
    <n v="372"/>
    <n v="1443"/>
    <n v="2"/>
  </r>
  <r>
    <n v="202"/>
    <n v="49"/>
    <n v="1"/>
    <x v="2"/>
    <n v="22.721589999999999"/>
    <n v="784.4"/>
    <n v="40.6"/>
    <n v="4.9000000000000004"/>
    <n v="3"/>
    <n v="97.4"/>
    <n v="852"/>
    <n v="311"/>
    <n v="116"/>
    <n v="602"/>
    <n v="2"/>
  </r>
  <r>
    <n v="203"/>
    <n v="43"/>
    <n v="1"/>
    <x v="1"/>
    <n v="22.914639999999999"/>
    <n v="2038.5"/>
    <n v="80.7"/>
    <n v="17.100000000000001"/>
    <n v="0"/>
    <n v="232.3"/>
    <n v="2781"/>
    <n v="757"/>
    <n v="229"/>
    <n v="748"/>
    <n v="1"/>
  </r>
  <r>
    <n v="204"/>
    <n v="33"/>
    <n v="1"/>
    <x v="1"/>
    <n v="23.93777"/>
    <n v="1366.8"/>
    <n v="55.9"/>
    <n v="6.2"/>
    <n v="0"/>
    <n v="196"/>
    <n v="1151"/>
    <n v="498"/>
    <n v="51"/>
    <n v="602"/>
    <n v="2"/>
  </r>
  <r>
    <n v="205"/>
    <n v="38"/>
    <n v="1"/>
    <x v="1"/>
    <n v="26.094329999999999"/>
    <n v="1550"/>
    <n v="66.8"/>
    <n v="12.1"/>
    <n v="0"/>
    <n v="253.2"/>
    <n v="3970"/>
    <n v="390"/>
    <n v="286"/>
    <n v="502"/>
    <n v="2"/>
  </r>
  <r>
    <n v="206"/>
    <n v="36"/>
    <n v="1"/>
    <x v="1"/>
    <n v="19.766449999999999"/>
    <n v="1240.7"/>
    <n v="50.9"/>
    <n v="6.9"/>
    <n v="0.3"/>
    <n v="116"/>
    <n v="808"/>
    <n v="349"/>
    <n v="110"/>
    <n v="527"/>
    <n v="3"/>
  </r>
  <r>
    <n v="207"/>
    <n v="33"/>
    <n v="1"/>
    <x v="0"/>
    <n v="21.673390000000001"/>
    <n v="2814.6"/>
    <n v="111.2"/>
    <n v="16.8"/>
    <n v="0"/>
    <n v="399.3"/>
    <n v="843"/>
    <n v="1616"/>
    <n v="143"/>
    <n v="470"/>
    <n v="4"/>
  </r>
  <r>
    <n v="208"/>
    <n v="47"/>
    <n v="1"/>
    <x v="0"/>
    <n v="20.813030000000001"/>
    <n v="1612.5"/>
    <n v="45.5"/>
    <n v="9"/>
    <n v="15"/>
    <n v="149.9"/>
    <n v="2537"/>
    <n v="295"/>
    <n v="1212"/>
    <n v="566"/>
    <n v="2"/>
  </r>
  <r>
    <n v="209"/>
    <n v="53"/>
    <n v="1"/>
    <x v="1"/>
    <n v="40.689230000000002"/>
    <n v="1576.3"/>
    <n v="54.8"/>
    <n v="13.5"/>
    <n v="0.1"/>
    <n v="308.89999999999998"/>
    <n v="2205"/>
    <n v="824"/>
    <n v="174"/>
    <n v="491"/>
    <n v="2"/>
  </r>
  <r>
    <n v="210"/>
    <n v="41"/>
    <n v="1"/>
    <x v="1"/>
    <n v="29.142289999999999"/>
    <n v="1197.7"/>
    <n v="54.5"/>
    <n v="4.9000000000000004"/>
    <n v="0"/>
    <n v="135.6"/>
    <n v="587"/>
    <n v="215"/>
    <n v="86"/>
    <n v="663"/>
    <n v="1"/>
  </r>
  <r>
    <n v="211"/>
    <n v="36"/>
    <n v="1"/>
    <x v="1"/>
    <n v="21.077750000000002"/>
    <n v="2045.3"/>
    <n v="84.8"/>
    <n v="13.2"/>
    <n v="0.7"/>
    <n v="271.89999999999998"/>
    <n v="3591"/>
    <n v="1178"/>
    <n v="132"/>
    <n v="526"/>
    <n v="2"/>
  </r>
  <r>
    <n v="212"/>
    <n v="32"/>
    <n v="1"/>
    <x v="0"/>
    <n v="35.975250000000003"/>
    <n v="3328.4"/>
    <n v="163.30000000000001"/>
    <n v="20"/>
    <n v="4.0999999999999996"/>
    <n v="425.5"/>
    <n v="3434"/>
    <n v="2167"/>
    <n v="58"/>
    <n v="556"/>
    <n v="1"/>
  </r>
  <r>
    <n v="213"/>
    <n v="57"/>
    <n v="1"/>
    <x v="0"/>
    <n v="26.942869999999999"/>
    <n v="2513.3000000000002"/>
    <n v="98.9"/>
    <n v="10.6"/>
    <n v="0"/>
    <n v="428.1"/>
    <n v="2869"/>
    <n v="741"/>
    <n v="77"/>
    <n v="394"/>
    <n v="2"/>
  </r>
  <r>
    <n v="214"/>
    <n v="42"/>
    <n v="1"/>
    <x v="1"/>
    <n v="21.678370000000001"/>
    <n v="1737.4"/>
    <n v="62.1"/>
    <n v="16.3"/>
    <n v="0.2"/>
    <n v="211.7"/>
    <n v="2515"/>
    <n v="1340"/>
    <n v="237"/>
    <n v="737"/>
    <n v="2"/>
  </r>
  <r>
    <n v="215"/>
    <n v="37"/>
    <n v="1"/>
    <x v="2"/>
    <n v="27.265450000000001"/>
    <n v="1034.4000000000001"/>
    <n v="34.5"/>
    <n v="8.9"/>
    <n v="0"/>
    <n v="118.5"/>
    <n v="807"/>
    <n v="141"/>
    <n v="41"/>
    <n v="573"/>
    <n v="3"/>
  </r>
  <r>
    <n v="216"/>
    <n v="52"/>
    <n v="1"/>
    <x v="1"/>
    <n v="32.67183"/>
    <n v="2083.9"/>
    <n v="93.1"/>
    <n v="8.8000000000000007"/>
    <n v="0"/>
    <n v="328.1"/>
    <n v="766"/>
    <n v="604"/>
    <n v="103"/>
    <n v="713"/>
    <n v="3"/>
  </r>
  <r>
    <n v="217"/>
    <n v="45"/>
    <n v="1"/>
    <x v="2"/>
    <n v="28.72542"/>
    <n v="1481.8"/>
    <n v="75.3"/>
    <n v="10.4"/>
    <n v="0.2"/>
    <n v="336.9"/>
    <n v="720"/>
    <n v="701"/>
    <n v="193"/>
    <n v="777"/>
    <n v="3"/>
  </r>
  <r>
    <n v="218"/>
    <n v="42"/>
    <n v="1"/>
    <x v="1"/>
    <n v="20.76896"/>
    <n v="1051.2"/>
    <n v="44"/>
    <n v="10.9"/>
    <n v="0.2"/>
    <n v="165.5"/>
    <n v="516"/>
    <n v="730"/>
    <n v="153"/>
    <n v="437"/>
    <n v="4"/>
  </r>
  <r>
    <n v="219"/>
    <n v="42"/>
    <n v="1"/>
    <x v="1"/>
    <n v="21.20646"/>
    <n v="1730.1"/>
    <n v="58.3"/>
    <n v="16.600000000000001"/>
    <n v="4.5"/>
    <n v="196.1"/>
    <n v="3785"/>
    <n v="642"/>
    <n v="1391"/>
    <n v="609"/>
    <n v="1"/>
  </r>
  <r>
    <n v="220"/>
    <n v="41"/>
    <n v="1"/>
    <x v="2"/>
    <n v="20.717610000000001"/>
    <n v="1102.8"/>
    <n v="56.6"/>
    <n v="5.3"/>
    <n v="0"/>
    <n v="329.8"/>
    <n v="1436"/>
    <n v="522"/>
    <n v="89"/>
    <n v="481"/>
    <n v="4"/>
  </r>
  <r>
    <n v="221"/>
    <n v="41"/>
    <n v="1"/>
    <x v="1"/>
    <n v="26.311720000000001"/>
    <n v="1496.7"/>
    <n v="64.599999999999994"/>
    <n v="5.9"/>
    <n v="1"/>
    <n v="239.8"/>
    <n v="613"/>
    <n v="509"/>
    <n v="84"/>
    <n v="471"/>
    <n v="1"/>
  </r>
  <r>
    <n v="222"/>
    <n v="26"/>
    <n v="1"/>
    <x v="2"/>
    <n v="20.5412"/>
    <n v="1987.2"/>
    <n v="76.599999999999994"/>
    <n v="9.8000000000000007"/>
    <n v="0"/>
    <n v="156.1"/>
    <n v="1460"/>
    <n v="322"/>
    <n v="36"/>
    <n v="296"/>
    <n v="2"/>
  </r>
  <r>
    <n v="223"/>
    <n v="70"/>
    <n v="1"/>
    <x v="1"/>
    <n v="20.16133"/>
    <n v="2017.2"/>
    <n v="136"/>
    <n v="7.6"/>
    <n v="0"/>
    <n v="195.8"/>
    <n v="2251"/>
    <n v="1404"/>
    <n v="494"/>
    <n v="499"/>
    <n v="2"/>
  </r>
  <r>
    <n v="224"/>
    <n v="44"/>
    <n v="1"/>
    <x v="1"/>
    <n v="26.367540000000002"/>
    <n v="1525.6"/>
    <n v="85.4"/>
    <n v="7.9"/>
    <n v="0.1"/>
    <n v="179.4"/>
    <n v="2029"/>
    <n v="898"/>
    <n v="78"/>
    <n v="559"/>
    <n v="2"/>
  </r>
  <r>
    <n v="225"/>
    <n v="46"/>
    <n v="1"/>
    <x v="1"/>
    <n v="28.401990000000001"/>
    <n v="1342.2"/>
    <n v="69.7"/>
    <n v="5.9"/>
    <n v="1"/>
    <n v="215.4"/>
    <n v="8046"/>
    <n v="453"/>
    <n v="102"/>
    <n v="701"/>
    <n v="1"/>
  </r>
  <r>
    <n v="226"/>
    <n v="22"/>
    <n v="1"/>
    <x v="1"/>
    <n v="50.403329999999997"/>
    <n v="1511.7"/>
    <n v="64.400000000000006"/>
    <n v="10.199999999999999"/>
    <n v="0"/>
    <n v="190.3"/>
    <n v="1074"/>
    <n v="399"/>
    <n v="50"/>
    <n v="332"/>
    <n v="2"/>
  </r>
  <r>
    <n v="227"/>
    <n v="46"/>
    <n v="1"/>
    <x v="2"/>
    <n v="21.678370000000001"/>
    <n v="1570.1"/>
    <n v="74.099999999999994"/>
    <n v="13.7"/>
    <n v="0.9"/>
    <n v="145.69999999999999"/>
    <n v="3556"/>
    <n v="577"/>
    <n v="211"/>
    <n v="388"/>
    <n v="2"/>
  </r>
  <r>
    <n v="228"/>
    <n v="32"/>
    <n v="1"/>
    <x v="1"/>
    <n v="20.055969999999999"/>
    <n v="2703.4"/>
    <n v="120.6"/>
    <n v="11.4"/>
    <n v="0.1"/>
    <n v="284.3"/>
    <n v="1218"/>
    <n v="978"/>
    <n v="159"/>
    <n v="879"/>
    <n v="1"/>
  </r>
  <r>
    <n v="229"/>
    <n v="27"/>
    <n v="1"/>
    <x v="0"/>
    <n v="23.87631"/>
    <n v="1200.5999999999999"/>
    <n v="61.5"/>
    <n v="8.6999999999999993"/>
    <n v="1.5"/>
    <n v="208.7"/>
    <n v="2199"/>
    <n v="481"/>
    <n v="89"/>
    <n v="323"/>
    <n v="6"/>
  </r>
  <r>
    <n v="230"/>
    <n v="52"/>
    <n v="1"/>
    <x v="1"/>
    <n v="37.111310000000003"/>
    <n v="1891.6"/>
    <n v="73.8"/>
    <n v="17.600000000000001"/>
    <n v="0"/>
    <n v="226"/>
    <n v="5810"/>
    <n v="840"/>
    <n v="108"/>
    <n v="625"/>
    <n v="2"/>
  </r>
  <r>
    <n v="231"/>
    <n v="42"/>
    <n v="1"/>
    <x v="1"/>
    <n v="36.597290000000001"/>
    <n v="1434.9"/>
    <n v="59.3"/>
    <n v="11.2"/>
    <n v="0"/>
    <n v="281.10000000000002"/>
    <n v="1214"/>
    <n v="1119"/>
    <n v="188"/>
    <n v="614"/>
    <n v="2"/>
  </r>
  <r>
    <n v="232"/>
    <n v="34"/>
    <n v="1"/>
    <x v="1"/>
    <n v="28.579499999999999"/>
    <n v="2118.1"/>
    <n v="93"/>
    <n v="20.100000000000001"/>
    <n v="0"/>
    <n v="170"/>
    <n v="2215"/>
    <n v="1450"/>
    <n v="75"/>
    <n v="525"/>
    <n v="3"/>
  </r>
  <r>
    <n v="233"/>
    <n v="36"/>
    <n v="1"/>
    <x v="1"/>
    <n v="40.295319999999997"/>
    <n v="1414.6"/>
    <n v="51.2"/>
    <n v="13.7"/>
    <n v="0"/>
    <n v="135.80000000000001"/>
    <n v="1678"/>
    <n v="1307"/>
    <n v="14"/>
    <n v="432"/>
    <n v="2"/>
  </r>
  <r>
    <n v="234"/>
    <n v="59"/>
    <n v="1"/>
    <x v="0"/>
    <n v="24.803989999999999"/>
    <n v="2192.3000000000002"/>
    <n v="78.7"/>
    <n v="14.2"/>
    <n v="0"/>
    <n v="173.5"/>
    <n v="2579"/>
    <n v="1026"/>
    <n v="165"/>
    <n v="734"/>
    <n v="2"/>
  </r>
  <r>
    <n v="235"/>
    <n v="75"/>
    <n v="1"/>
    <x v="1"/>
    <n v="36.473680000000002"/>
    <n v="1380.6"/>
    <n v="54.5"/>
    <n v="13.5"/>
    <n v="0.1"/>
    <n v="201.6"/>
    <n v="925"/>
    <n v="707"/>
    <n v="143"/>
    <n v="364"/>
    <n v="1"/>
  </r>
  <r>
    <n v="236"/>
    <n v="43"/>
    <n v="1"/>
    <x v="1"/>
    <n v="45.858080000000001"/>
    <n v="1626.3"/>
    <n v="72.2"/>
    <n v="7.9"/>
    <n v="0"/>
    <n v="157.5"/>
    <n v="404"/>
    <n v="1050"/>
    <n v="241"/>
    <n v="387"/>
    <n v="3"/>
  </r>
  <r>
    <n v="237"/>
    <n v="56"/>
    <n v="0"/>
    <x v="0"/>
    <n v="30.48244"/>
    <n v="2210.6999999999998"/>
    <n v="113.1"/>
    <n v="10.5"/>
    <n v="6.1"/>
    <n v="340.1"/>
    <n v="2008"/>
    <n v="638"/>
    <n v="97"/>
    <n v="709"/>
    <n v="4"/>
  </r>
  <r>
    <n v="238"/>
    <n v="48"/>
    <n v="1"/>
    <x v="0"/>
    <n v="19.703880000000002"/>
    <n v="1600.7"/>
    <n v="77.7"/>
    <n v="11.2"/>
    <n v="7.2"/>
    <n v="180.1"/>
    <n v="2469"/>
    <n v="538"/>
    <n v="76"/>
    <n v="561"/>
    <n v="2"/>
  </r>
  <r>
    <n v="239"/>
    <n v="34"/>
    <n v="1"/>
    <x v="2"/>
    <n v="21.963840000000001"/>
    <n v="1076.2"/>
    <n v="52.7"/>
    <n v="6.1"/>
    <n v="0"/>
    <n v="78.3"/>
    <n v="755"/>
    <n v="417"/>
    <n v="169"/>
    <n v="418"/>
    <n v="0"/>
  </r>
  <r>
    <n v="240"/>
    <n v="37"/>
    <n v="1"/>
    <x v="1"/>
    <n v="23.345929999999999"/>
    <n v="2094.5"/>
    <n v="78.900000000000006"/>
    <n v="17.3"/>
    <n v="1"/>
    <n v="193.4"/>
    <n v="1718"/>
    <n v="1052"/>
    <n v="222"/>
    <n v="413"/>
    <n v="0"/>
  </r>
  <r>
    <n v="241"/>
    <n v="41"/>
    <n v="1"/>
    <x v="0"/>
    <n v="31.821580000000001"/>
    <n v="1823"/>
    <n v="74.8"/>
    <n v="12.1"/>
    <n v="1.3"/>
    <n v="196.9"/>
    <n v="2133"/>
    <n v="728"/>
    <n v="82"/>
    <n v="506"/>
    <n v="6"/>
  </r>
  <r>
    <n v="242"/>
    <n v="74"/>
    <n v="1"/>
    <x v="1"/>
    <n v="23.345929999999999"/>
    <n v="1512.1"/>
    <n v="73.8"/>
    <n v="8.6999999999999993"/>
    <n v="5.7"/>
    <n v="182.8"/>
    <n v="1167"/>
    <n v="1169"/>
    <n v="324"/>
    <n v="628"/>
    <n v="4"/>
  </r>
  <r>
    <n v="243"/>
    <n v="73"/>
    <n v="1"/>
    <x v="1"/>
    <n v="21.011340000000001"/>
    <n v="840.6"/>
    <n v="34.299999999999997"/>
    <n v="8.1999999999999993"/>
    <n v="0.1"/>
    <n v="81.099999999999994"/>
    <n v="619"/>
    <n v="79"/>
    <n v="146"/>
    <n v="578"/>
    <n v="3"/>
  </r>
  <r>
    <n v="244"/>
    <n v="53"/>
    <n v="1"/>
    <x v="2"/>
    <n v="19.78098"/>
    <n v="1996.1"/>
    <n v="98.8"/>
    <n v="9.1999999999999993"/>
    <n v="0"/>
    <n v="436.8"/>
    <n v="908"/>
    <n v="1478"/>
    <n v="126"/>
    <n v="486"/>
    <n v="1"/>
  </r>
  <r>
    <n v="245"/>
    <n v="74"/>
    <n v="0"/>
    <x v="1"/>
    <n v="21.136410000000001"/>
    <n v="2171.6"/>
    <n v="76.599999999999994"/>
    <n v="20.399999999999999"/>
    <n v="0"/>
    <n v="176.3"/>
    <n v="3690"/>
    <n v="1113"/>
    <n v="293"/>
    <n v="875"/>
    <n v="1"/>
  </r>
  <r>
    <n v="246"/>
    <n v="77"/>
    <n v="1"/>
    <x v="0"/>
    <n v="24.327190000000002"/>
    <n v="1481.4"/>
    <n v="55"/>
    <n v="11.2"/>
    <n v="0"/>
    <n v="191.7"/>
    <n v="3425"/>
    <n v="859"/>
    <n v="183"/>
    <n v="817"/>
    <n v="2"/>
  </r>
  <r>
    <n v="247"/>
    <n v="39"/>
    <n v="1"/>
    <x v="1"/>
    <n v="21.178090000000001"/>
    <n v="1829.2"/>
    <n v="79"/>
    <n v="15.6"/>
    <n v="0"/>
    <n v="178.4"/>
    <n v="2787"/>
    <n v="1210"/>
    <n v="170"/>
    <n v="647"/>
    <n v="6"/>
  </r>
  <r>
    <n v="248"/>
    <n v="29"/>
    <n v="1"/>
    <x v="1"/>
    <n v="18.600300000000001"/>
    <n v="1041.5999999999999"/>
    <n v="45.4"/>
    <n v="6"/>
    <n v="3"/>
    <n v="139.5"/>
    <n v="675"/>
    <n v="403"/>
    <n v="129"/>
    <n v="820"/>
    <n v="3"/>
  </r>
  <r>
    <n v="249"/>
    <n v="37"/>
    <n v="1"/>
    <x v="1"/>
    <n v="44.910649999999997"/>
    <n v="2010.4"/>
    <n v="101.2"/>
    <n v="16"/>
    <n v="0.1"/>
    <n v="362.4"/>
    <n v="2142"/>
    <n v="601"/>
    <n v="129"/>
    <n v="557"/>
    <n v="1"/>
  </r>
  <r>
    <n v="250"/>
    <n v="47"/>
    <n v="1"/>
    <x v="1"/>
    <n v="23.964179999999999"/>
    <n v="2120.8000000000002"/>
    <n v="77.400000000000006"/>
    <n v="17"/>
    <n v="8.4"/>
    <n v="185.9"/>
    <n v="2299"/>
    <n v="1529"/>
    <n v="92"/>
    <n v="520"/>
    <n v="4"/>
  </r>
  <r>
    <n v="251"/>
    <n v="64"/>
    <n v="1"/>
    <x v="1"/>
    <n v="21.20646"/>
    <n v="1008.4"/>
    <n v="35.4"/>
    <n v="5.6"/>
    <n v="14"/>
    <n v="37.700000000000003"/>
    <n v="544"/>
    <n v="30"/>
    <n v="44"/>
    <n v="521"/>
    <n v="2"/>
  </r>
  <r>
    <n v="252"/>
    <n v="36"/>
    <n v="1"/>
    <x v="0"/>
    <n v="42.888649999999998"/>
    <n v="798.2"/>
    <n v="30.6"/>
    <n v="7.9"/>
    <n v="2.4"/>
    <n v="46.3"/>
    <n v="604"/>
    <n v="378"/>
    <n v="51"/>
    <n v="498"/>
    <n v="5"/>
  </r>
  <r>
    <n v="253"/>
    <n v="42"/>
    <n v="1"/>
    <x v="0"/>
    <n v="20.41723"/>
    <n v="3099.2"/>
    <n v="134.9"/>
    <n v="19"/>
    <n v="0.8"/>
    <n v="469.3"/>
    <n v="6558"/>
    <n v="816"/>
    <n v="103"/>
    <n v="436"/>
    <n v="2"/>
  </r>
  <r>
    <n v="254"/>
    <n v="64"/>
    <n v="1"/>
    <x v="0"/>
    <n v="25.659880000000001"/>
    <n v="2055.6999999999998"/>
    <n v="114.4"/>
    <n v="13"/>
    <n v="0"/>
    <n v="248.4"/>
    <n v="2661"/>
    <n v="854"/>
    <n v="101"/>
    <n v="291"/>
    <n v="1"/>
  </r>
  <r>
    <n v="255"/>
    <n v="38"/>
    <n v="1"/>
    <x v="0"/>
    <n v="20.702940000000002"/>
    <n v="2585.3000000000002"/>
    <n v="129.80000000000001"/>
    <n v="21.1"/>
    <n v="4"/>
    <n v="429.5"/>
    <n v="7362"/>
    <n v="964"/>
    <n v="372"/>
    <n v="293"/>
    <n v="1"/>
  </r>
  <r>
    <n v="256"/>
    <n v="39"/>
    <n v="1"/>
    <x v="1"/>
    <n v="28.401509999999998"/>
    <n v="1906.5"/>
    <n v="86.4"/>
    <n v="10.4"/>
    <n v="15.5"/>
    <n v="265.89999999999998"/>
    <n v="2583"/>
    <n v="632"/>
    <n v="78"/>
    <n v="600"/>
    <n v="0"/>
  </r>
  <r>
    <n v="257"/>
    <n v="40"/>
    <n v="1"/>
    <x v="1"/>
    <n v="31.242190000000001"/>
    <n v="3014.9"/>
    <n v="165.7"/>
    <n v="14.4"/>
    <n v="0"/>
    <n v="900.7"/>
    <n v="1028"/>
    <n v="3061"/>
    <n v="0"/>
    <n v="254"/>
    <n v="2"/>
  </r>
  <r>
    <n v="258"/>
    <n v="29"/>
    <n v="1"/>
    <x v="1"/>
    <n v="37.939959999999999"/>
    <n v="1631"/>
    <n v="55.6"/>
    <n v="13.8"/>
    <n v="0.5"/>
    <n v="189.5"/>
    <n v="3435"/>
    <n v="1104"/>
    <n v="84"/>
    <n v="644"/>
    <n v="2"/>
  </r>
  <r>
    <n v="259"/>
    <n v="71"/>
    <n v="1"/>
    <x v="0"/>
    <n v="24.988250000000001"/>
    <n v="1399.5"/>
    <n v="66.5"/>
    <n v="9.6"/>
    <n v="8"/>
    <n v="260"/>
    <n v="1527"/>
    <n v="822"/>
    <n v="161"/>
    <n v="636"/>
    <n v="2"/>
  </r>
  <r>
    <n v="260"/>
    <n v="45"/>
    <n v="1"/>
    <x v="1"/>
    <n v="23.431640000000002"/>
    <n v="2319"/>
    <n v="122.1"/>
    <n v="13.4"/>
    <n v="0.1"/>
    <n v="305.7"/>
    <n v="2047"/>
    <n v="1125"/>
    <n v="331"/>
    <n v="684"/>
    <n v="2"/>
  </r>
  <r>
    <n v="261"/>
    <n v="63"/>
    <n v="1"/>
    <x v="1"/>
    <n v="18.920940000000002"/>
    <n v="1655.9"/>
    <n v="70.8"/>
    <n v="15.1"/>
    <n v="0.1"/>
    <n v="177.3"/>
    <n v="2897"/>
    <n v="505"/>
    <n v="366"/>
    <n v="535"/>
    <n v="1"/>
  </r>
  <r>
    <n v="262"/>
    <n v="46"/>
    <n v="1"/>
    <x v="0"/>
    <n v="24.26126"/>
    <n v="1422.8"/>
    <n v="58.3"/>
    <n v="7.8"/>
    <n v="7.1"/>
    <n v="206.3"/>
    <n v="1987"/>
    <n v="608"/>
    <n v="990"/>
    <n v="584"/>
    <n v="2"/>
  </r>
  <r>
    <n v="263"/>
    <n v="75"/>
    <n v="1"/>
    <x v="1"/>
    <n v="21.678370000000001"/>
    <n v="2511.5"/>
    <n v="92.3"/>
    <n v="36.799999999999997"/>
    <n v="0.6"/>
    <n v="228.3"/>
    <n v="4271"/>
    <n v="916"/>
    <n v="1010"/>
    <n v="473"/>
    <n v="2"/>
  </r>
  <r>
    <n v="264"/>
    <n v="46"/>
    <n v="1"/>
    <x v="1"/>
    <n v="35.190689999999996"/>
    <n v="740.6"/>
    <n v="38.5"/>
    <n v="5.3"/>
    <n v="0"/>
    <n v="113.9"/>
    <n v="868"/>
    <n v="106"/>
    <n v="236"/>
    <n v="647"/>
    <n v="4"/>
  </r>
  <r>
    <n v="265"/>
    <n v="44"/>
    <n v="1"/>
    <x v="0"/>
    <n v="22.544029999999999"/>
    <n v="1292.5999999999999"/>
    <n v="49.4"/>
    <n v="10.4"/>
    <n v="1.2"/>
    <n v="186.5"/>
    <n v="578"/>
    <n v="319"/>
    <n v="175"/>
    <n v="880"/>
    <n v="1"/>
  </r>
  <r>
    <n v="266"/>
    <n v="24"/>
    <n v="1"/>
    <x v="1"/>
    <n v="31.997150000000001"/>
    <n v="3021.9"/>
    <n v="171"/>
    <n v="11.4"/>
    <n v="0.1"/>
    <n v="466.3"/>
    <n v="953"/>
    <n v="1176"/>
    <n v="67"/>
    <n v="376"/>
    <n v="3"/>
  </r>
  <r>
    <n v="267"/>
    <n v="32"/>
    <n v="1"/>
    <x v="1"/>
    <n v="22.512149999999998"/>
    <n v="1918.4"/>
    <n v="63.1"/>
    <n v="16.100000000000001"/>
    <n v="5"/>
    <n v="202.2"/>
    <n v="1048"/>
    <n v="991"/>
    <n v="129"/>
    <n v="864"/>
    <n v="5"/>
  </r>
  <r>
    <n v="268"/>
    <n v="66"/>
    <n v="1"/>
    <x v="1"/>
    <n v="22.643840000000001"/>
    <n v="2086.6"/>
    <n v="72.3"/>
    <n v="16"/>
    <n v="0"/>
    <n v="112.8"/>
    <n v="1439"/>
    <n v="476"/>
    <n v="317"/>
    <n v="589"/>
    <n v="2"/>
  </r>
  <r>
    <n v="269"/>
    <n v="43"/>
    <n v="1"/>
    <x v="1"/>
    <n v="26.347549999999998"/>
    <n v="3449.7"/>
    <n v="172.8"/>
    <n v="20.5"/>
    <n v="1.4"/>
    <n v="381.3"/>
    <n v="3324"/>
    <n v="1558"/>
    <n v="168"/>
    <n v="510"/>
    <n v="2"/>
  </r>
  <r>
    <n v="270"/>
    <n v="73"/>
    <n v="1"/>
    <x v="0"/>
    <n v="24.941230000000001"/>
    <n v="1186.4000000000001"/>
    <n v="46.1"/>
    <n v="10.5"/>
    <n v="1.5"/>
    <n v="119.7"/>
    <n v="921"/>
    <n v="668"/>
    <n v="613"/>
    <n v="770"/>
    <n v="3"/>
  </r>
  <r>
    <n v="271"/>
    <n v="54"/>
    <n v="1"/>
    <x v="1"/>
    <n v="25.75009"/>
    <n v="1724.7"/>
    <n v="75.099999999999994"/>
    <n v="18.2"/>
    <n v="0"/>
    <n v="173.3"/>
    <n v="1192"/>
    <n v="657"/>
    <n v="274"/>
    <n v="543"/>
    <n v="2"/>
  </r>
  <r>
    <n v="272"/>
    <n v="44"/>
    <n v="1"/>
    <x v="2"/>
    <n v="29.97738"/>
    <n v="1877.4"/>
    <n v="92.2"/>
    <n v="7.7"/>
    <n v="0.2"/>
    <n v="211.6"/>
    <n v="1665"/>
    <n v="937"/>
    <n v="94"/>
    <n v="791"/>
    <n v="2"/>
  </r>
  <r>
    <n v="273"/>
    <n v="55"/>
    <n v="1"/>
    <x v="0"/>
    <n v="22.877130000000001"/>
    <n v="2272.6"/>
    <n v="94.5"/>
    <n v="10.9"/>
    <n v="14.2"/>
    <n v="269.2"/>
    <n v="3610"/>
    <n v="1825"/>
    <n v="122"/>
    <n v="537"/>
    <n v="4"/>
  </r>
  <r>
    <n v="274"/>
    <n v="70"/>
    <n v="1"/>
    <x v="2"/>
    <n v="23.827030000000001"/>
    <n v="1514.4"/>
    <n v="51.7"/>
    <n v="14.2"/>
    <n v="7"/>
    <n v="97.5"/>
    <n v="3317"/>
    <n v="766"/>
    <n v="232"/>
    <n v="516"/>
    <n v="5"/>
  </r>
  <r>
    <n v="275"/>
    <n v="32"/>
    <n v="1"/>
    <x v="0"/>
    <n v="25.457260000000002"/>
    <n v="2170.3000000000002"/>
    <n v="95.1"/>
    <n v="15.2"/>
    <n v="0.2"/>
    <n v="175.2"/>
    <n v="3313"/>
    <n v="1250"/>
    <n v="167"/>
    <n v="466"/>
    <n v="4"/>
  </r>
  <r>
    <n v="276"/>
    <n v="33"/>
    <n v="0"/>
    <x v="1"/>
    <n v="23.26895"/>
    <n v="2271.1"/>
    <n v="114.6"/>
    <n v="10.4"/>
    <n v="0"/>
    <n v="574.20000000000005"/>
    <n v="1270"/>
    <n v="544"/>
    <n v="32"/>
    <n v="194"/>
    <n v="3"/>
  </r>
  <r>
    <n v="277"/>
    <n v="49"/>
    <n v="1"/>
    <x v="0"/>
    <n v="22.506360000000001"/>
    <n v="1469.9"/>
    <n v="50.4"/>
    <n v="12.1"/>
    <n v="0.7"/>
    <n v="118.8"/>
    <n v="1915"/>
    <n v="594"/>
    <n v="128"/>
    <n v="759"/>
    <n v="2"/>
  </r>
  <r>
    <n v="278"/>
    <n v="69"/>
    <n v="1"/>
    <x v="0"/>
    <n v="44.206189999999999"/>
    <n v="2332.1999999999998"/>
    <n v="109.6"/>
    <n v="19.7"/>
    <n v="0.1"/>
    <n v="286.7"/>
    <n v="4013"/>
    <n v="1485"/>
    <n v="151"/>
    <n v="823"/>
    <n v="0"/>
  </r>
  <r>
    <n v="279"/>
    <n v="38"/>
    <n v="1"/>
    <x v="1"/>
    <n v="20.71735"/>
    <n v="1619.3"/>
    <n v="83.7"/>
    <n v="8.4"/>
    <n v="0.5"/>
    <n v="310.10000000000002"/>
    <n v="902"/>
    <n v="302"/>
    <n v="206"/>
    <n v="426"/>
    <n v="1"/>
  </r>
  <r>
    <n v="280"/>
    <n v="34"/>
    <n v="1"/>
    <x v="2"/>
    <n v="34.081809999999997"/>
    <n v="1148.7"/>
    <n v="41.7"/>
    <n v="9.8000000000000007"/>
    <n v="1"/>
    <n v="173.4"/>
    <n v="2247"/>
    <n v="682"/>
    <n v="75"/>
    <n v="403"/>
    <n v="4"/>
  </r>
  <r>
    <n v="281"/>
    <n v="49"/>
    <n v="1"/>
    <x v="1"/>
    <n v="20.089549999999999"/>
    <n v="2512"/>
    <n v="64.900000000000006"/>
    <n v="30.2"/>
    <n v="0.6"/>
    <n v="168.5"/>
    <n v="4832"/>
    <n v="793"/>
    <n v="447"/>
    <n v="516"/>
    <n v="2"/>
  </r>
  <r>
    <n v="282"/>
    <n v="40"/>
    <n v="1"/>
    <x v="2"/>
    <n v="18.343229999999998"/>
    <n v="833"/>
    <n v="38.799999999999997"/>
    <n v="5.5"/>
    <n v="0"/>
    <n v="145.30000000000001"/>
    <n v="577"/>
    <n v="444"/>
    <n v="339"/>
    <n v="560"/>
    <n v="2"/>
  </r>
  <r>
    <n v="283"/>
    <n v="41"/>
    <n v="1"/>
    <x v="0"/>
    <n v="28.046959999999999"/>
    <n v="1808.4"/>
    <n v="61.5"/>
    <n v="10.5"/>
    <n v="17"/>
    <n v="176.1"/>
    <n v="1884"/>
    <n v="641"/>
    <n v="89"/>
    <n v="746"/>
    <n v="2"/>
  </r>
  <r>
    <n v="284"/>
    <n v="62"/>
    <n v="1"/>
    <x v="0"/>
    <n v="29.849440000000001"/>
    <n v="2115.4"/>
    <n v="84.1"/>
    <n v="23.9"/>
    <n v="0"/>
    <n v="189.5"/>
    <n v="3172"/>
    <n v="658"/>
    <n v="39"/>
    <n v="368"/>
    <n v="5"/>
  </r>
  <r>
    <n v="285"/>
    <n v="28"/>
    <n v="1"/>
    <x v="1"/>
    <n v="20.125"/>
    <n v="1600.9"/>
    <n v="68"/>
    <n v="14.2"/>
    <n v="0.2"/>
    <n v="171.2"/>
    <n v="3102"/>
    <n v="453"/>
    <n v="88"/>
    <n v="792"/>
    <n v="3"/>
  </r>
  <r>
    <n v="286"/>
    <n v="78"/>
    <n v="1"/>
    <x v="1"/>
    <n v="41.685690000000001"/>
    <n v="647.70000000000005"/>
    <n v="30.9"/>
    <n v="3.7"/>
    <n v="0"/>
    <n v="87.5"/>
    <n v="1186"/>
    <n v="466"/>
    <n v="114"/>
    <n v="719"/>
    <n v="2"/>
  </r>
  <r>
    <n v="287"/>
    <n v="67"/>
    <n v="1"/>
    <x v="1"/>
    <n v="30.730920000000001"/>
    <n v="849.2"/>
    <n v="25.4"/>
    <n v="10.9"/>
    <n v="0"/>
    <n v="91.7"/>
    <n v="1237"/>
    <n v="285"/>
    <n v="66"/>
    <n v="995"/>
    <n v="1"/>
  </r>
  <r>
    <n v="288"/>
    <n v="51"/>
    <n v="1"/>
    <x v="1"/>
    <n v="24.90822"/>
    <n v="2166.9"/>
    <n v="105.8"/>
    <n v="15.6"/>
    <n v="0"/>
    <n v="349.1"/>
    <n v="4098"/>
    <n v="909"/>
    <n v="407"/>
    <n v="725"/>
    <n v="3"/>
  </r>
  <r>
    <n v="289"/>
    <n v="29"/>
    <n v="1"/>
    <x v="2"/>
    <n v="26.687380000000001"/>
    <n v="2476.1999999999998"/>
    <n v="121.1"/>
    <n v="14.3"/>
    <n v="0"/>
    <n v="263.5"/>
    <n v="2889"/>
    <n v="1529"/>
    <n v="105"/>
    <n v="366"/>
    <n v="3"/>
  </r>
  <r>
    <n v="290"/>
    <n v="36"/>
    <n v="1"/>
    <x v="2"/>
    <n v="25.7393"/>
    <n v="1959.3"/>
    <n v="112.4"/>
    <n v="6.7"/>
    <n v="0.5"/>
    <n v="326.7"/>
    <n v="1097"/>
    <n v="966"/>
    <n v="140"/>
    <n v="1102"/>
    <n v="3"/>
  </r>
  <r>
    <n v="291"/>
    <n v="43"/>
    <n v="1"/>
    <x v="0"/>
    <n v="18.576920000000001"/>
    <n v="1695.3"/>
    <n v="62.4"/>
    <n v="17.7"/>
    <n v="0"/>
    <n v="147.30000000000001"/>
    <n v="570"/>
    <n v="747"/>
    <n v="150"/>
    <n v="800"/>
    <n v="3"/>
  </r>
  <r>
    <n v="292"/>
    <n v="55"/>
    <n v="1"/>
    <x v="0"/>
    <n v="25.425840000000001"/>
    <n v="2307.8000000000002"/>
    <n v="111"/>
    <n v="18.399999999999999"/>
    <n v="3.4"/>
    <n v="487.8"/>
    <n v="2627"/>
    <n v="1627"/>
    <n v="95"/>
    <n v="854"/>
    <n v="2"/>
  </r>
  <r>
    <n v="293"/>
    <n v="54"/>
    <n v="1"/>
    <x v="1"/>
    <n v="24.954989999999999"/>
    <n v="1392.2"/>
    <n v="47.8"/>
    <n v="12.9"/>
    <n v="0"/>
    <n v="87.5"/>
    <n v="849"/>
    <n v="962"/>
    <n v="74"/>
    <n v="1517"/>
    <n v="0"/>
  </r>
  <r>
    <n v="294"/>
    <n v="32"/>
    <n v="1"/>
    <x v="1"/>
    <n v="39.561959999999999"/>
    <n v="3511.1"/>
    <n v="114.7"/>
    <n v="13.9"/>
    <n v="0.2"/>
    <n v="444.7"/>
    <n v="2174"/>
    <n v="1814"/>
    <n v="202"/>
    <n v="649"/>
    <n v="2"/>
  </r>
  <r>
    <n v="295"/>
    <n v="65"/>
    <n v="1"/>
    <x v="1"/>
    <n v="26.75958"/>
    <n v="1276"/>
    <n v="60.5"/>
    <n v="12"/>
    <n v="3.5"/>
    <n v="87.3"/>
    <n v="1456"/>
    <n v="443"/>
    <n v="133"/>
    <n v="710"/>
    <n v="2"/>
  </r>
  <r>
    <n v="296"/>
    <n v="41"/>
    <n v="0"/>
    <x v="2"/>
    <n v="41.649470000000001"/>
    <n v="2685.1"/>
    <n v="133.1"/>
    <n v="11.1"/>
    <n v="15"/>
    <n v="432.4"/>
    <n v="3728"/>
    <n v="587"/>
    <n v="63"/>
    <n v="1193"/>
    <n v="0"/>
  </r>
  <r>
    <n v="297"/>
    <n v="60"/>
    <n v="1"/>
    <x v="0"/>
    <n v="40.695309999999999"/>
    <n v="1327"/>
    <n v="64.8"/>
    <n v="9.3000000000000007"/>
    <n v="0.1"/>
    <n v="341"/>
    <n v="1987"/>
    <n v="670"/>
    <n v="22"/>
    <n v="581"/>
    <n v="5"/>
  </r>
  <r>
    <n v="298"/>
    <n v="73"/>
    <n v="1"/>
    <x v="0"/>
    <n v="25.847280000000001"/>
    <n v="853.1"/>
    <n v="29.8"/>
    <n v="6.3"/>
    <n v="10"/>
    <n v="160.5"/>
    <n v="1022"/>
    <n v="125"/>
    <n v="151"/>
    <n v="721"/>
    <n v="2"/>
  </r>
  <r>
    <n v="299"/>
    <n v="71"/>
    <n v="1"/>
    <x v="1"/>
    <n v="21.810890000000001"/>
    <n v="1215.8"/>
    <n v="43.8"/>
    <n v="12.3"/>
    <n v="5"/>
    <n v="110.8"/>
    <n v="2079"/>
    <n v="597"/>
    <n v="473"/>
    <n v="946"/>
    <n v="3"/>
  </r>
  <r>
    <n v="300"/>
    <n v="47"/>
    <n v="1"/>
    <x v="1"/>
    <n v="37.277610000000003"/>
    <n v="1927.6"/>
    <n v="92.5"/>
    <n v="10.7"/>
    <n v="0"/>
    <n v="359.1"/>
    <n v="406"/>
    <n v="806"/>
    <n v="58"/>
    <n v="794"/>
    <n v="6"/>
  </r>
  <r>
    <n v="301"/>
    <n v="35"/>
    <n v="1"/>
    <x v="0"/>
    <n v="29.585460000000001"/>
    <n v="2466.9"/>
    <n v="112.6"/>
    <n v="9.6"/>
    <n v="0.1"/>
    <n v="331.9"/>
    <n v="621"/>
    <n v="579"/>
    <n v="87"/>
    <n v="494"/>
    <n v="0"/>
  </r>
  <r>
    <n v="302"/>
    <n v="34"/>
    <n v="1"/>
    <x v="2"/>
    <n v="21.329059999999998"/>
    <n v="3103.7"/>
    <n v="124.7"/>
    <n v="18.100000000000001"/>
    <n v="8.3000000000000007"/>
    <n v="431"/>
    <n v="2652"/>
    <n v="1098"/>
    <n v="113"/>
    <n v="796"/>
    <n v="3"/>
  </r>
  <r>
    <n v="303"/>
    <n v="41"/>
    <n v="1"/>
    <x v="1"/>
    <n v="34.614930000000001"/>
    <n v="2046.9"/>
    <n v="103"/>
    <n v="13.1"/>
    <n v="0"/>
    <n v="334.2"/>
    <n v="1745"/>
    <n v="445"/>
    <n v="117"/>
    <n v="738"/>
    <n v="5"/>
  </r>
  <r>
    <n v="304"/>
    <n v="33"/>
    <n v="1"/>
    <x v="0"/>
    <n v="18.576920000000001"/>
    <n v="1835.9"/>
    <n v="74.099999999999994"/>
    <n v="23"/>
    <n v="0.7"/>
    <n v="184.2"/>
    <n v="2121"/>
    <n v="426"/>
    <n v="155"/>
    <n v="444"/>
    <n v="1"/>
  </r>
  <r>
    <n v="305"/>
    <n v="73"/>
    <n v="1"/>
    <x v="2"/>
    <n v="20.711189999999998"/>
    <n v="1678.5"/>
    <n v="82.3"/>
    <n v="6.3"/>
    <n v="14.1"/>
    <n v="249.5"/>
    <n v="1078"/>
    <n v="416"/>
    <n v="41"/>
    <n v="669"/>
    <n v="5"/>
  </r>
  <r>
    <n v="306"/>
    <n v="67"/>
    <n v="1"/>
    <x v="0"/>
    <n v="26.942869999999999"/>
    <n v="1049.2"/>
    <n v="44.6"/>
    <n v="9.6"/>
    <n v="0"/>
    <n v="247.2"/>
    <n v="2672"/>
    <n v="294"/>
    <n v="73"/>
    <n v="836"/>
    <n v="2"/>
  </r>
  <r>
    <n v="307"/>
    <m/>
    <n v="1"/>
    <x v="1"/>
    <n v="33.107590000000002"/>
    <n v="1762.1"/>
    <n v="72.900000000000006"/>
    <n v="16.5"/>
    <n v="0"/>
    <n v="240.3"/>
    <n v="4935"/>
    <n v="422"/>
    <n v="113"/>
    <n v="986"/>
    <n v="2"/>
  </r>
  <r>
    <n v="308"/>
    <n v="44"/>
    <n v="1"/>
    <x v="2"/>
    <n v="23.277170000000002"/>
    <n v="3183.1"/>
    <n v="119.4"/>
    <n v="6.9"/>
    <n v="35"/>
    <n v="378.8"/>
    <n v="1118"/>
    <n v="1257"/>
    <n v="100"/>
    <n v="926"/>
    <n v="0"/>
  </r>
  <r>
    <n v="309"/>
    <n v="36"/>
    <n v="1"/>
    <x v="0"/>
    <n v="24.743449999999999"/>
    <n v="2838.8"/>
    <n v="88.5"/>
    <n v="24"/>
    <n v="4.5"/>
    <n v="252.4"/>
    <n v="9642"/>
    <n v="634"/>
    <n v="265"/>
    <n v="986"/>
    <n v="2"/>
  </r>
  <r>
    <n v="310"/>
    <m/>
    <n v="1"/>
    <x v="0"/>
    <m/>
    <n v="2021.1"/>
    <n v="72.2"/>
    <n v="16.600000000000001"/>
    <n v="9"/>
    <n v="299.10000000000002"/>
    <n v="1392"/>
    <n v="1027"/>
    <n v="144"/>
    <n v="752"/>
    <n v="3"/>
  </r>
  <r>
    <n v="311"/>
    <n v="46"/>
    <n v="1"/>
    <x v="0"/>
    <n v="25.89669"/>
    <n v="2263.6"/>
    <n v="98.2"/>
    <n v="19.399999999999999"/>
    <n v="2.6"/>
    <n v="306.5"/>
    <n v="2572"/>
    <n v="1261"/>
    <n v="164"/>
    <n v="216"/>
    <n v="2"/>
  </r>
  <r>
    <n v="312"/>
    <m/>
    <n v="1"/>
    <x v="1"/>
    <n v="23.827030000000001"/>
    <n v="1841.1"/>
    <n v="84.2"/>
    <n v="14.1"/>
    <n v="2.2000000000000002"/>
    <n v="257.7"/>
    <n v="1665"/>
    <n v="465"/>
    <n v="80"/>
    <n v="328"/>
    <n v="1"/>
  </r>
  <r>
    <n v="313"/>
    <n v="49"/>
    <n v="1"/>
    <x v="3"/>
    <m/>
    <n v="1125.5999999999999"/>
    <n v="44.8"/>
    <n v="11.9"/>
    <n v="4"/>
    <n v="150.5"/>
    <n v="6943"/>
    <n v="520"/>
    <n v="300"/>
    <n v="502"/>
    <n v="2"/>
  </r>
  <r>
    <n v="314"/>
    <n v="31"/>
    <n v="1"/>
    <x v="0"/>
    <n v="23.452549999999999"/>
    <n v="2729.6"/>
    <n v="144.4"/>
    <n v="13.2"/>
    <n v="2.2000000000000002"/>
    <n v="381.8"/>
    <n v="741"/>
    <n v="644"/>
    <n v="121"/>
    <n v="684"/>
    <n v="1"/>
  </r>
  <r>
    <n v="315"/>
    <n v="45"/>
    <n v="1"/>
    <x v="1"/>
    <n v="26.50808"/>
    <n v="1627"/>
    <n v="77.400000000000006"/>
    <n v="9.9"/>
    <n v="0.2"/>
    <n v="195.6"/>
    <n v="1242"/>
    <n v="554"/>
    <n v="233"/>
    <n v="82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730F71-2C07-47B3-AAAC-1352F50B1D06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abac2">
  <location ref="A3:B8" firstHeaderRow="1" firstDataRow="1" firstDataCol="1"/>
  <pivotFields count="15">
    <pivotField showAll="0"/>
    <pivotField dataField="1" showAll="0"/>
    <pivotField showAll="0"/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ffectif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D4AF-4B21-4811-87F1-308B0835BED0}">
  <dimension ref="A1:A11"/>
  <sheetViews>
    <sheetView tabSelected="1" workbookViewId="0">
      <selection activeCell="A4" sqref="A4"/>
    </sheetView>
  </sheetViews>
  <sheetFormatPr baseColWidth="10" defaultRowHeight="15" x14ac:dyDescent="0.25"/>
  <cols>
    <col min="1" max="1" width="95" customWidth="1"/>
  </cols>
  <sheetData>
    <row r="1" spans="1:1" ht="114.75" customHeight="1" x14ac:dyDescent="0.25">
      <c r="A1" s="7"/>
    </row>
    <row r="2" spans="1:1" x14ac:dyDescent="0.25">
      <c r="A2" s="7"/>
    </row>
    <row r="3" spans="1:1" x14ac:dyDescent="0.25">
      <c r="A3" s="8" t="s">
        <v>37</v>
      </c>
    </row>
    <row r="4" spans="1:1" ht="30" x14ac:dyDescent="0.25">
      <c r="A4" s="8" t="s">
        <v>38</v>
      </c>
    </row>
    <row r="5" spans="1:1" x14ac:dyDescent="0.25">
      <c r="A5" s="8"/>
    </row>
    <row r="6" spans="1:1" x14ac:dyDescent="0.25">
      <c r="A6" s="8" t="s">
        <v>39</v>
      </c>
    </row>
    <row r="7" spans="1:1" x14ac:dyDescent="0.25">
      <c r="A7" s="9" t="s">
        <v>40</v>
      </c>
    </row>
    <row r="8" spans="1:1" x14ac:dyDescent="0.25">
      <c r="A8" s="9" t="s">
        <v>41</v>
      </c>
    </row>
    <row r="9" spans="1:1" x14ac:dyDescent="0.25">
      <c r="A9" s="9" t="s">
        <v>42</v>
      </c>
    </row>
    <row r="10" spans="1:1" x14ac:dyDescent="0.25">
      <c r="A10" s="9"/>
    </row>
    <row r="11" spans="1:1" ht="30" x14ac:dyDescent="0.25">
      <c r="A11" s="10" t="s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8"/>
  <sheetViews>
    <sheetView zoomScale="115" zoomScaleNormal="115" workbookViewId="0">
      <pane xSplit="1" ySplit="1" topLeftCell="B308" activePane="bottomRight" state="frozen"/>
      <selection pane="topRight" activeCell="B1" sqref="B1"/>
      <selection pane="bottomLeft" activeCell="A2" sqref="A2"/>
      <selection pane="bottomRight" activeCell="B319" sqref="B319"/>
    </sheetView>
  </sheetViews>
  <sheetFormatPr baseColWidth="10" defaultColWidth="9.140625" defaultRowHeight="15" x14ac:dyDescent="0.25"/>
  <cols>
    <col min="1" max="1" width="15" customWidth="1"/>
  </cols>
  <sheetData>
    <row r="1" spans="1:15" x14ac:dyDescent="0.25">
      <c r="A1" s="1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5">
      <c r="A2">
        <v>1</v>
      </c>
      <c r="B2">
        <v>64</v>
      </c>
      <c r="C2">
        <v>1</v>
      </c>
      <c r="D2" t="s">
        <v>14</v>
      </c>
      <c r="E2">
        <v>21.483799999999999</v>
      </c>
      <c r="F2">
        <v>1298.8</v>
      </c>
      <c r="G2">
        <v>57</v>
      </c>
      <c r="H2">
        <v>6.3</v>
      </c>
      <c r="I2">
        <v>0</v>
      </c>
      <c r="J2">
        <v>170.3</v>
      </c>
      <c r="K2">
        <v>1945</v>
      </c>
      <c r="L2">
        <v>890</v>
      </c>
      <c r="M2">
        <v>200</v>
      </c>
      <c r="N2">
        <v>915</v>
      </c>
      <c r="O2">
        <v>3</v>
      </c>
    </row>
    <row r="3" spans="1:15" x14ac:dyDescent="0.25">
      <c r="A3">
        <v>2</v>
      </c>
      <c r="B3">
        <v>76</v>
      </c>
      <c r="C3">
        <v>1</v>
      </c>
      <c r="D3" t="s">
        <v>15</v>
      </c>
      <c r="E3">
        <v>23.87631</v>
      </c>
      <c r="F3">
        <v>1032.5</v>
      </c>
      <c r="G3">
        <v>50.1</v>
      </c>
      <c r="H3">
        <v>15.8</v>
      </c>
      <c r="I3">
        <v>0</v>
      </c>
      <c r="J3">
        <v>75.8</v>
      </c>
      <c r="K3">
        <v>2653</v>
      </c>
      <c r="L3">
        <v>451</v>
      </c>
      <c r="M3">
        <v>124</v>
      </c>
      <c r="N3">
        <v>727</v>
      </c>
      <c r="O3">
        <v>4</v>
      </c>
    </row>
    <row r="4" spans="1:15" x14ac:dyDescent="0.25">
      <c r="A4">
        <v>3</v>
      </c>
      <c r="B4">
        <v>38</v>
      </c>
      <c r="C4">
        <v>1</v>
      </c>
      <c r="D4" t="s">
        <v>14</v>
      </c>
      <c r="E4">
        <v>20.0108</v>
      </c>
      <c r="F4">
        <v>2372.3000000000002</v>
      </c>
      <c r="G4">
        <v>83.6</v>
      </c>
      <c r="H4">
        <v>19.100000000000001</v>
      </c>
      <c r="I4">
        <v>14.1</v>
      </c>
      <c r="J4">
        <v>257.89999999999998</v>
      </c>
      <c r="K4">
        <v>6321</v>
      </c>
      <c r="L4">
        <v>660</v>
      </c>
      <c r="M4">
        <v>328</v>
      </c>
      <c r="N4">
        <v>721</v>
      </c>
      <c r="O4">
        <v>2</v>
      </c>
    </row>
    <row r="5" spans="1:15" x14ac:dyDescent="0.25">
      <c r="A5">
        <v>4</v>
      </c>
      <c r="B5">
        <v>40</v>
      </c>
      <c r="C5">
        <v>1</v>
      </c>
      <c r="D5" t="s">
        <v>14</v>
      </c>
      <c r="E5">
        <v>25.140619999999998</v>
      </c>
      <c r="F5">
        <v>2449.5</v>
      </c>
      <c r="G5">
        <v>97.5</v>
      </c>
      <c r="H5">
        <v>26.5</v>
      </c>
      <c r="I5">
        <v>0.5</v>
      </c>
      <c r="J5">
        <v>332.6</v>
      </c>
      <c r="K5">
        <v>1061</v>
      </c>
      <c r="L5">
        <v>864</v>
      </c>
      <c r="M5">
        <v>153</v>
      </c>
      <c r="N5">
        <v>615</v>
      </c>
      <c r="O5">
        <v>1</v>
      </c>
    </row>
    <row r="6" spans="1:15" x14ac:dyDescent="0.25">
      <c r="A6">
        <v>5</v>
      </c>
      <c r="B6">
        <v>72</v>
      </c>
      <c r="C6">
        <v>1</v>
      </c>
      <c r="D6" t="s">
        <v>15</v>
      </c>
      <c r="E6">
        <v>20.985040000000001</v>
      </c>
      <c r="F6">
        <v>1952.1</v>
      </c>
      <c r="G6">
        <v>82.6</v>
      </c>
      <c r="H6">
        <v>16.2</v>
      </c>
      <c r="I6">
        <v>0</v>
      </c>
      <c r="J6">
        <v>170.8</v>
      </c>
      <c r="K6">
        <v>2863</v>
      </c>
      <c r="L6">
        <v>1209</v>
      </c>
      <c r="M6">
        <v>92</v>
      </c>
      <c r="N6">
        <v>799</v>
      </c>
      <c r="O6">
        <v>3</v>
      </c>
    </row>
    <row r="7" spans="1:15" x14ac:dyDescent="0.25">
      <c r="A7">
        <v>6</v>
      </c>
      <c r="B7">
        <v>40</v>
      </c>
      <c r="C7">
        <v>1</v>
      </c>
      <c r="D7" t="s">
        <v>14</v>
      </c>
      <c r="E7">
        <v>27.521360000000001</v>
      </c>
      <c r="F7">
        <v>1366.9</v>
      </c>
      <c r="G7">
        <v>56</v>
      </c>
      <c r="H7">
        <v>9.6</v>
      </c>
      <c r="I7">
        <v>1.3</v>
      </c>
      <c r="J7">
        <v>154.6</v>
      </c>
      <c r="K7">
        <v>1729</v>
      </c>
      <c r="L7">
        <v>1439</v>
      </c>
      <c r="M7">
        <v>148</v>
      </c>
      <c r="N7">
        <v>654</v>
      </c>
      <c r="O7">
        <v>0</v>
      </c>
    </row>
    <row r="8" spans="1:15" x14ac:dyDescent="0.25">
      <c r="A8">
        <v>7</v>
      </c>
      <c r="B8">
        <v>65</v>
      </c>
      <c r="C8">
        <v>1</v>
      </c>
      <c r="D8" t="s">
        <v>15</v>
      </c>
      <c r="E8">
        <v>22.01154</v>
      </c>
      <c r="F8">
        <v>2213.9</v>
      </c>
      <c r="G8">
        <v>52</v>
      </c>
      <c r="H8">
        <v>28.7</v>
      </c>
      <c r="I8">
        <v>0</v>
      </c>
      <c r="J8">
        <v>255.1</v>
      </c>
      <c r="K8">
        <v>5371</v>
      </c>
      <c r="L8">
        <v>802</v>
      </c>
      <c r="M8">
        <v>258</v>
      </c>
      <c r="N8">
        <v>834</v>
      </c>
      <c r="O8">
        <v>2</v>
      </c>
    </row>
    <row r="9" spans="1:15" x14ac:dyDescent="0.25">
      <c r="A9">
        <v>8</v>
      </c>
      <c r="B9">
        <v>58</v>
      </c>
      <c r="C9">
        <v>1</v>
      </c>
      <c r="D9" t="s">
        <v>15</v>
      </c>
      <c r="E9">
        <v>28.757020000000001</v>
      </c>
      <c r="F9">
        <v>1595.6</v>
      </c>
      <c r="G9">
        <v>63.4</v>
      </c>
      <c r="H9">
        <v>10.9</v>
      </c>
      <c r="I9">
        <v>0</v>
      </c>
      <c r="J9">
        <v>214.1</v>
      </c>
      <c r="K9">
        <v>823</v>
      </c>
      <c r="L9">
        <v>2571</v>
      </c>
      <c r="M9">
        <v>64</v>
      </c>
      <c r="N9">
        <v>825</v>
      </c>
      <c r="O9">
        <v>1</v>
      </c>
    </row>
    <row r="10" spans="1:15" x14ac:dyDescent="0.25">
      <c r="A10">
        <v>9</v>
      </c>
      <c r="B10">
        <v>35</v>
      </c>
      <c r="C10">
        <v>1</v>
      </c>
      <c r="D10" t="s">
        <v>15</v>
      </c>
      <c r="E10">
        <v>23.076619999999998</v>
      </c>
      <c r="F10">
        <v>1800.5</v>
      </c>
      <c r="G10">
        <v>57.8</v>
      </c>
      <c r="H10">
        <v>20.3</v>
      </c>
      <c r="I10">
        <v>0.6</v>
      </c>
      <c r="J10">
        <v>233.6</v>
      </c>
      <c r="K10">
        <v>2895</v>
      </c>
      <c r="L10">
        <v>944</v>
      </c>
      <c r="M10">
        <v>218</v>
      </c>
      <c r="N10">
        <v>517</v>
      </c>
      <c r="O10">
        <v>2</v>
      </c>
    </row>
    <row r="11" spans="1:15" x14ac:dyDescent="0.25">
      <c r="A11">
        <v>10</v>
      </c>
      <c r="B11">
        <v>55</v>
      </c>
      <c r="C11">
        <v>1</v>
      </c>
      <c r="D11" t="s">
        <v>14</v>
      </c>
      <c r="E11">
        <v>34.969949999999997</v>
      </c>
      <c r="F11">
        <v>1263.5999999999999</v>
      </c>
      <c r="G11">
        <v>39.6</v>
      </c>
      <c r="H11">
        <v>15.5</v>
      </c>
      <c r="I11">
        <v>0</v>
      </c>
      <c r="J11">
        <v>171.9</v>
      </c>
      <c r="K11">
        <v>3307</v>
      </c>
      <c r="L11">
        <v>493</v>
      </c>
      <c r="M11">
        <v>81</v>
      </c>
      <c r="N11">
        <v>562</v>
      </c>
      <c r="O11">
        <v>4</v>
      </c>
    </row>
    <row r="12" spans="1:15" x14ac:dyDescent="0.25">
      <c r="A12">
        <v>11</v>
      </c>
      <c r="B12">
        <v>66</v>
      </c>
      <c r="C12">
        <v>1</v>
      </c>
      <c r="D12" t="s">
        <v>14</v>
      </c>
      <c r="E12">
        <v>20.946470000000001</v>
      </c>
      <c r="F12">
        <v>1460.8</v>
      </c>
      <c r="G12">
        <v>58</v>
      </c>
      <c r="H12">
        <v>18.2</v>
      </c>
      <c r="I12">
        <v>1</v>
      </c>
      <c r="J12">
        <v>137.4</v>
      </c>
      <c r="K12">
        <v>1714</v>
      </c>
      <c r="L12">
        <v>535</v>
      </c>
      <c r="M12">
        <v>184</v>
      </c>
      <c r="N12">
        <v>935</v>
      </c>
      <c r="O12">
        <v>3</v>
      </c>
    </row>
    <row r="13" spans="1:15" x14ac:dyDescent="0.25">
      <c r="A13">
        <v>12</v>
      </c>
      <c r="B13">
        <v>40</v>
      </c>
      <c r="C13">
        <v>1</v>
      </c>
      <c r="D13" t="s">
        <v>15</v>
      </c>
      <c r="E13">
        <v>36.431609999999999</v>
      </c>
      <c r="F13">
        <v>1638.2</v>
      </c>
      <c r="G13">
        <v>49.3</v>
      </c>
      <c r="H13">
        <v>14.9</v>
      </c>
      <c r="I13">
        <v>0</v>
      </c>
      <c r="J13">
        <v>130.69999999999999</v>
      </c>
      <c r="K13">
        <v>2031</v>
      </c>
      <c r="L13">
        <v>492</v>
      </c>
      <c r="M13">
        <v>91</v>
      </c>
      <c r="N13">
        <v>741</v>
      </c>
      <c r="O13">
        <v>2</v>
      </c>
    </row>
    <row r="14" spans="1:15" x14ac:dyDescent="0.25">
      <c r="A14">
        <v>13</v>
      </c>
      <c r="B14">
        <v>57</v>
      </c>
      <c r="C14">
        <v>0</v>
      </c>
      <c r="D14" t="s">
        <v>15</v>
      </c>
      <c r="E14">
        <v>31.73039</v>
      </c>
      <c r="F14">
        <v>2072.9</v>
      </c>
      <c r="G14">
        <v>106.7</v>
      </c>
      <c r="H14">
        <v>9.6</v>
      </c>
      <c r="I14">
        <v>0.9</v>
      </c>
      <c r="J14">
        <v>420</v>
      </c>
      <c r="K14">
        <v>1982</v>
      </c>
      <c r="L14">
        <v>1105</v>
      </c>
      <c r="M14">
        <v>120</v>
      </c>
      <c r="N14">
        <v>679</v>
      </c>
      <c r="O14">
        <v>2</v>
      </c>
    </row>
    <row r="15" spans="1:15" x14ac:dyDescent="0.25">
      <c r="A15">
        <v>14</v>
      </c>
      <c r="B15">
        <v>66</v>
      </c>
      <c r="C15">
        <v>1</v>
      </c>
      <c r="D15" t="s">
        <v>15</v>
      </c>
      <c r="E15">
        <v>21.788540000000001</v>
      </c>
      <c r="F15">
        <v>987.5</v>
      </c>
      <c r="G15">
        <v>35.6</v>
      </c>
      <c r="H15">
        <v>10.3</v>
      </c>
      <c r="I15">
        <v>0</v>
      </c>
      <c r="J15">
        <v>254.9</v>
      </c>
      <c r="K15">
        <v>2120</v>
      </c>
      <c r="L15">
        <v>1047</v>
      </c>
      <c r="M15">
        <v>61</v>
      </c>
      <c r="N15">
        <v>507</v>
      </c>
      <c r="O15">
        <v>4</v>
      </c>
    </row>
    <row r="16" spans="1:15" x14ac:dyDescent="0.25">
      <c r="A16">
        <v>15</v>
      </c>
      <c r="B16">
        <v>66</v>
      </c>
      <c r="C16">
        <v>0</v>
      </c>
      <c r="D16" t="s">
        <v>15</v>
      </c>
      <c r="E16">
        <v>27.31916</v>
      </c>
      <c r="F16">
        <v>1574.3</v>
      </c>
      <c r="G16">
        <v>75</v>
      </c>
      <c r="H16">
        <v>7.1</v>
      </c>
      <c r="I16">
        <v>0</v>
      </c>
      <c r="J16">
        <v>361.5</v>
      </c>
      <c r="K16">
        <v>1388</v>
      </c>
      <c r="L16">
        <v>980</v>
      </c>
      <c r="M16">
        <v>108</v>
      </c>
      <c r="N16">
        <v>852</v>
      </c>
      <c r="O16">
        <v>3</v>
      </c>
    </row>
    <row r="17" spans="1:15" x14ac:dyDescent="0.25">
      <c r="A17">
        <v>16</v>
      </c>
      <c r="B17">
        <v>64</v>
      </c>
      <c r="C17">
        <v>0</v>
      </c>
      <c r="D17" t="s">
        <v>14</v>
      </c>
      <c r="E17">
        <v>31.446739999999998</v>
      </c>
      <c r="F17">
        <v>2868.5</v>
      </c>
      <c r="G17">
        <v>128.80000000000001</v>
      </c>
      <c r="H17">
        <v>15</v>
      </c>
      <c r="I17">
        <v>20</v>
      </c>
      <c r="J17">
        <v>379.5</v>
      </c>
      <c r="K17">
        <v>3888</v>
      </c>
      <c r="L17">
        <v>1545</v>
      </c>
      <c r="M17">
        <v>211</v>
      </c>
      <c r="N17">
        <v>1249</v>
      </c>
      <c r="O17">
        <v>4</v>
      </c>
    </row>
    <row r="18" spans="1:15" x14ac:dyDescent="0.25">
      <c r="A18">
        <v>17</v>
      </c>
      <c r="B18">
        <v>62</v>
      </c>
      <c r="C18">
        <v>0</v>
      </c>
      <c r="D18" t="s">
        <v>14</v>
      </c>
      <c r="E18">
        <v>25.902460000000001</v>
      </c>
      <c r="F18">
        <v>1751.1</v>
      </c>
      <c r="G18">
        <v>80.7</v>
      </c>
      <c r="H18">
        <v>8.4</v>
      </c>
      <c r="I18">
        <v>14.1</v>
      </c>
      <c r="J18">
        <v>160.30000000000001</v>
      </c>
      <c r="K18">
        <v>2194</v>
      </c>
      <c r="L18">
        <v>242</v>
      </c>
      <c r="M18">
        <v>235</v>
      </c>
      <c r="N18">
        <v>1035</v>
      </c>
      <c r="O18">
        <v>2</v>
      </c>
    </row>
    <row r="19" spans="1:15" x14ac:dyDescent="0.25">
      <c r="A19">
        <v>18</v>
      </c>
      <c r="B19">
        <v>75</v>
      </c>
      <c r="C19">
        <v>0</v>
      </c>
      <c r="D19" t="s">
        <v>14</v>
      </c>
      <c r="E19">
        <v>29.152640000000002</v>
      </c>
      <c r="F19">
        <v>1407.6</v>
      </c>
      <c r="G19">
        <v>35</v>
      </c>
      <c r="H19">
        <v>20.8</v>
      </c>
      <c r="I19">
        <v>7</v>
      </c>
      <c r="J19">
        <v>144.1</v>
      </c>
      <c r="K19">
        <v>3470</v>
      </c>
      <c r="L19">
        <v>479</v>
      </c>
      <c r="M19">
        <v>288</v>
      </c>
      <c r="N19">
        <v>1262</v>
      </c>
      <c r="O19">
        <v>2</v>
      </c>
    </row>
    <row r="20" spans="1:15" x14ac:dyDescent="0.25">
      <c r="A20">
        <v>19</v>
      </c>
      <c r="B20">
        <v>68</v>
      </c>
      <c r="C20">
        <v>1</v>
      </c>
      <c r="D20" t="s">
        <v>15</v>
      </c>
      <c r="E20">
        <v>38.187269999999998</v>
      </c>
      <c r="F20">
        <v>1628.5</v>
      </c>
      <c r="G20">
        <v>78.599999999999994</v>
      </c>
      <c r="H20">
        <v>11.6</v>
      </c>
      <c r="I20">
        <v>0</v>
      </c>
      <c r="J20">
        <v>512.29999999999995</v>
      </c>
      <c r="K20">
        <v>2108</v>
      </c>
      <c r="L20">
        <v>921</v>
      </c>
      <c r="M20">
        <v>102</v>
      </c>
      <c r="N20">
        <v>904</v>
      </c>
      <c r="O20">
        <v>4</v>
      </c>
    </row>
    <row r="21" spans="1:15" x14ac:dyDescent="0.25">
      <c r="A21">
        <v>20</v>
      </c>
      <c r="B21">
        <v>57</v>
      </c>
      <c r="C21">
        <v>0</v>
      </c>
      <c r="D21" t="s">
        <v>14</v>
      </c>
      <c r="E21">
        <v>25.89669</v>
      </c>
      <c r="F21">
        <v>1101.4000000000001</v>
      </c>
      <c r="G21">
        <v>48.5</v>
      </c>
      <c r="H21">
        <v>8.5</v>
      </c>
      <c r="I21">
        <v>5</v>
      </c>
      <c r="J21">
        <v>197.2</v>
      </c>
      <c r="K21">
        <v>1157</v>
      </c>
      <c r="L21">
        <v>445</v>
      </c>
      <c r="M21">
        <v>113</v>
      </c>
      <c r="N21">
        <v>1727</v>
      </c>
      <c r="O21">
        <v>1</v>
      </c>
    </row>
    <row r="22" spans="1:15" x14ac:dyDescent="0.25">
      <c r="A22">
        <v>21</v>
      </c>
      <c r="B22">
        <v>56</v>
      </c>
      <c r="C22">
        <v>0</v>
      </c>
      <c r="D22" t="s">
        <v>14</v>
      </c>
      <c r="E22">
        <v>24.458839999999999</v>
      </c>
      <c r="F22">
        <v>2433.6</v>
      </c>
      <c r="G22">
        <v>127.6</v>
      </c>
      <c r="H22">
        <v>19.899999999999999</v>
      </c>
      <c r="I22">
        <v>7.1</v>
      </c>
      <c r="J22">
        <v>271.2</v>
      </c>
      <c r="K22">
        <v>1739</v>
      </c>
      <c r="L22">
        <v>926</v>
      </c>
      <c r="M22">
        <v>74</v>
      </c>
      <c r="N22">
        <v>684</v>
      </c>
      <c r="O22">
        <v>2</v>
      </c>
    </row>
    <row r="23" spans="1:15" x14ac:dyDescent="0.25">
      <c r="A23">
        <v>22</v>
      </c>
      <c r="B23">
        <v>30</v>
      </c>
      <c r="C23">
        <v>1</v>
      </c>
      <c r="D23" t="s">
        <v>14</v>
      </c>
      <c r="E23">
        <v>22.721209999999999</v>
      </c>
      <c r="F23">
        <v>1437.3</v>
      </c>
      <c r="G23">
        <v>61.5</v>
      </c>
      <c r="H23">
        <v>8.8000000000000007</v>
      </c>
      <c r="I23">
        <v>2.2999999999999998</v>
      </c>
      <c r="J23">
        <v>160.9</v>
      </c>
      <c r="K23">
        <v>1008</v>
      </c>
      <c r="L23">
        <v>695</v>
      </c>
      <c r="M23">
        <v>129</v>
      </c>
      <c r="N23">
        <v>537</v>
      </c>
      <c r="O23">
        <v>2</v>
      </c>
    </row>
    <row r="24" spans="1:15" x14ac:dyDescent="0.25">
      <c r="A24">
        <v>23</v>
      </c>
      <c r="B24">
        <v>34</v>
      </c>
      <c r="C24">
        <v>1</v>
      </c>
      <c r="D24" t="s">
        <v>15</v>
      </c>
      <c r="E24">
        <v>24.081189999999999</v>
      </c>
      <c r="F24">
        <v>2062.6999999999998</v>
      </c>
      <c r="G24">
        <v>81.099999999999994</v>
      </c>
      <c r="H24">
        <v>13.6</v>
      </c>
      <c r="I24">
        <v>18</v>
      </c>
      <c r="J24">
        <v>190.5</v>
      </c>
      <c r="K24">
        <v>606</v>
      </c>
      <c r="L24">
        <v>944</v>
      </c>
      <c r="M24">
        <v>140</v>
      </c>
      <c r="N24">
        <v>760</v>
      </c>
      <c r="O24">
        <v>1</v>
      </c>
    </row>
    <row r="25" spans="1:15" x14ac:dyDescent="0.25">
      <c r="A25">
        <v>24</v>
      </c>
      <c r="B25">
        <v>53</v>
      </c>
      <c r="C25">
        <v>1</v>
      </c>
      <c r="D25" t="s">
        <v>14</v>
      </c>
      <c r="E25">
        <v>23.159849999999999</v>
      </c>
      <c r="F25">
        <v>1276.5</v>
      </c>
      <c r="G25">
        <v>50.1</v>
      </c>
      <c r="H25">
        <v>9</v>
      </c>
      <c r="I25">
        <v>4.7</v>
      </c>
      <c r="J25">
        <v>143.5</v>
      </c>
      <c r="K25">
        <v>1380</v>
      </c>
      <c r="L25">
        <v>708</v>
      </c>
      <c r="M25">
        <v>138</v>
      </c>
      <c r="N25">
        <v>809</v>
      </c>
      <c r="O25">
        <v>4</v>
      </c>
    </row>
    <row r="26" spans="1:15" x14ac:dyDescent="0.25">
      <c r="A26">
        <v>25</v>
      </c>
      <c r="B26">
        <v>60</v>
      </c>
      <c r="C26">
        <v>1</v>
      </c>
      <c r="D26" t="s">
        <v>15</v>
      </c>
      <c r="E26">
        <v>49.120330000000003</v>
      </c>
      <c r="F26">
        <v>2114.8000000000002</v>
      </c>
      <c r="G26">
        <v>77.599999999999994</v>
      </c>
      <c r="H26">
        <v>14.9</v>
      </c>
      <c r="I26">
        <v>0.5</v>
      </c>
      <c r="J26">
        <v>239.9</v>
      </c>
      <c r="K26">
        <v>4916</v>
      </c>
      <c r="L26">
        <v>1150</v>
      </c>
      <c r="M26">
        <v>143</v>
      </c>
      <c r="N26">
        <v>697</v>
      </c>
      <c r="O26">
        <v>3</v>
      </c>
    </row>
    <row r="27" spans="1:15" x14ac:dyDescent="0.25">
      <c r="A27">
        <v>26</v>
      </c>
      <c r="B27">
        <v>50</v>
      </c>
      <c r="C27">
        <v>1</v>
      </c>
      <c r="D27" t="s">
        <v>15</v>
      </c>
      <c r="E27">
        <v>23.076619999999998</v>
      </c>
      <c r="F27">
        <v>1113</v>
      </c>
      <c r="G27">
        <v>32.799999999999997</v>
      </c>
      <c r="H27">
        <v>12.9</v>
      </c>
      <c r="I27">
        <v>3</v>
      </c>
      <c r="J27">
        <v>104.8</v>
      </c>
      <c r="K27">
        <v>4451</v>
      </c>
      <c r="L27">
        <v>554</v>
      </c>
      <c r="M27">
        <v>416</v>
      </c>
      <c r="N27">
        <v>676</v>
      </c>
      <c r="O27">
        <v>4</v>
      </c>
    </row>
    <row r="28" spans="1:15" x14ac:dyDescent="0.25">
      <c r="A28">
        <v>27</v>
      </c>
      <c r="B28">
        <v>62</v>
      </c>
      <c r="C28">
        <v>1</v>
      </c>
      <c r="D28" t="s">
        <v>14</v>
      </c>
      <c r="E28">
        <v>33.724409999999999</v>
      </c>
      <c r="F28">
        <v>1323</v>
      </c>
      <c r="G28">
        <v>60.8</v>
      </c>
      <c r="H28">
        <v>11.4</v>
      </c>
      <c r="I28">
        <v>0</v>
      </c>
      <c r="J28">
        <v>155.80000000000001</v>
      </c>
      <c r="K28">
        <v>5983</v>
      </c>
      <c r="L28">
        <v>320</v>
      </c>
      <c r="M28">
        <v>212</v>
      </c>
      <c r="N28">
        <v>822</v>
      </c>
      <c r="O28">
        <v>1</v>
      </c>
    </row>
    <row r="29" spans="1:15" x14ac:dyDescent="0.25">
      <c r="A29">
        <v>28</v>
      </c>
      <c r="B29">
        <v>61</v>
      </c>
      <c r="C29">
        <v>1</v>
      </c>
      <c r="D29" t="s">
        <v>15</v>
      </c>
      <c r="E29">
        <v>25.182670000000002</v>
      </c>
      <c r="F29">
        <v>2837.3</v>
      </c>
      <c r="G29">
        <v>84.2</v>
      </c>
      <c r="H29">
        <v>33.799999999999997</v>
      </c>
      <c r="I29">
        <v>0</v>
      </c>
      <c r="J29">
        <v>192.1</v>
      </c>
      <c r="K29">
        <v>2413</v>
      </c>
      <c r="L29">
        <v>656</v>
      </c>
      <c r="M29">
        <v>786</v>
      </c>
      <c r="N29">
        <v>691</v>
      </c>
      <c r="O29">
        <v>1</v>
      </c>
    </row>
    <row r="30" spans="1:15" x14ac:dyDescent="0.25">
      <c r="A30">
        <v>29</v>
      </c>
      <c r="B30">
        <v>65</v>
      </c>
      <c r="C30">
        <v>0</v>
      </c>
      <c r="D30" t="s">
        <v>15</v>
      </c>
      <c r="E30">
        <v>28.949809999999999</v>
      </c>
      <c r="F30">
        <v>2055.9</v>
      </c>
      <c r="G30">
        <v>111.8</v>
      </c>
      <c r="H30">
        <v>15.9</v>
      </c>
      <c r="I30">
        <v>0</v>
      </c>
      <c r="J30">
        <v>226.5</v>
      </c>
      <c r="K30">
        <v>3087</v>
      </c>
      <c r="L30">
        <v>1199</v>
      </c>
      <c r="M30">
        <v>35</v>
      </c>
      <c r="N30">
        <v>599</v>
      </c>
      <c r="O30">
        <v>1</v>
      </c>
    </row>
    <row r="31" spans="1:15" x14ac:dyDescent="0.25">
      <c r="A31">
        <v>30</v>
      </c>
      <c r="B31">
        <v>71</v>
      </c>
      <c r="C31">
        <v>0</v>
      </c>
      <c r="D31" t="s">
        <v>14</v>
      </c>
      <c r="E31">
        <v>24.67999</v>
      </c>
      <c r="F31">
        <v>1285.8</v>
      </c>
      <c r="G31">
        <v>55.4</v>
      </c>
      <c r="H31">
        <v>10.6</v>
      </c>
      <c r="I31">
        <v>2</v>
      </c>
      <c r="J31">
        <v>353.4</v>
      </c>
      <c r="K31">
        <v>521</v>
      </c>
      <c r="L31">
        <v>975</v>
      </c>
      <c r="M31">
        <v>122</v>
      </c>
      <c r="N31">
        <v>901</v>
      </c>
      <c r="O31">
        <v>1</v>
      </c>
    </row>
    <row r="32" spans="1:15" x14ac:dyDescent="0.25">
      <c r="A32">
        <v>31</v>
      </c>
      <c r="B32">
        <v>43</v>
      </c>
      <c r="C32">
        <v>1</v>
      </c>
      <c r="D32" t="s">
        <v>14</v>
      </c>
      <c r="E32">
        <v>28.401509999999998</v>
      </c>
      <c r="F32">
        <v>1786.9</v>
      </c>
      <c r="G32">
        <v>93.9</v>
      </c>
      <c r="H32">
        <v>10.6</v>
      </c>
      <c r="I32">
        <v>0</v>
      </c>
      <c r="J32">
        <v>247</v>
      </c>
      <c r="K32">
        <v>2431</v>
      </c>
      <c r="L32">
        <v>914</v>
      </c>
      <c r="M32">
        <v>119</v>
      </c>
      <c r="N32">
        <v>818</v>
      </c>
      <c r="O32">
        <v>2</v>
      </c>
    </row>
    <row r="33" spans="1:15" x14ac:dyDescent="0.25">
      <c r="A33">
        <v>32</v>
      </c>
      <c r="B33">
        <v>33</v>
      </c>
      <c r="C33">
        <v>1</v>
      </c>
      <c r="D33" t="s">
        <v>14</v>
      </c>
      <c r="E33">
        <v>20.569600000000001</v>
      </c>
      <c r="F33">
        <v>3144.8</v>
      </c>
      <c r="G33">
        <v>155</v>
      </c>
      <c r="H33">
        <v>17.600000000000001</v>
      </c>
      <c r="I33">
        <v>4.0999999999999996</v>
      </c>
      <c r="J33">
        <v>308.8</v>
      </c>
      <c r="K33">
        <v>3141</v>
      </c>
      <c r="L33">
        <v>1579</v>
      </c>
      <c r="M33">
        <v>182</v>
      </c>
      <c r="N33">
        <v>623</v>
      </c>
      <c r="O33">
        <v>0</v>
      </c>
    </row>
    <row r="34" spans="1:15" x14ac:dyDescent="0.25">
      <c r="A34">
        <v>33</v>
      </c>
      <c r="B34">
        <v>74</v>
      </c>
      <c r="C34">
        <v>1</v>
      </c>
      <c r="D34" t="s">
        <v>16</v>
      </c>
      <c r="E34">
        <v>16.331140000000001</v>
      </c>
      <c r="F34">
        <v>1241</v>
      </c>
      <c r="G34">
        <v>53.1</v>
      </c>
      <c r="H34">
        <v>10.8</v>
      </c>
      <c r="I34">
        <v>0.1</v>
      </c>
      <c r="J34">
        <v>206.1</v>
      </c>
      <c r="K34">
        <v>1668</v>
      </c>
      <c r="L34">
        <v>1618</v>
      </c>
      <c r="M34">
        <v>186</v>
      </c>
      <c r="N34">
        <v>624</v>
      </c>
      <c r="O34">
        <v>2</v>
      </c>
    </row>
    <row r="35" spans="1:15" x14ac:dyDescent="0.25">
      <c r="A35">
        <v>34</v>
      </c>
      <c r="B35">
        <v>41</v>
      </c>
      <c r="C35">
        <v>1</v>
      </c>
      <c r="D35" t="s">
        <v>15</v>
      </c>
      <c r="E35">
        <v>21.03125</v>
      </c>
      <c r="F35">
        <v>2419.3000000000002</v>
      </c>
      <c r="G35">
        <v>122.7</v>
      </c>
      <c r="H35">
        <v>16.2</v>
      </c>
      <c r="I35">
        <v>0.3</v>
      </c>
      <c r="J35">
        <v>325.2</v>
      </c>
      <c r="K35">
        <v>4366</v>
      </c>
      <c r="L35">
        <v>1759</v>
      </c>
      <c r="M35">
        <v>216</v>
      </c>
      <c r="N35">
        <v>526</v>
      </c>
      <c r="O35">
        <v>3</v>
      </c>
    </row>
    <row r="36" spans="1:15" x14ac:dyDescent="0.25">
      <c r="A36">
        <v>35</v>
      </c>
      <c r="B36">
        <v>56</v>
      </c>
      <c r="C36">
        <v>0</v>
      </c>
      <c r="D36" t="s">
        <v>14</v>
      </c>
      <c r="E36">
        <v>22.643840000000001</v>
      </c>
      <c r="F36">
        <v>2712.7</v>
      </c>
      <c r="G36">
        <v>145.30000000000001</v>
      </c>
      <c r="H36">
        <v>13.4</v>
      </c>
      <c r="I36">
        <v>8</v>
      </c>
      <c r="J36">
        <v>242.6</v>
      </c>
      <c r="K36">
        <v>494</v>
      </c>
      <c r="L36">
        <v>608</v>
      </c>
      <c r="M36">
        <v>751</v>
      </c>
      <c r="N36">
        <v>1002</v>
      </c>
      <c r="O36">
        <v>5</v>
      </c>
    </row>
    <row r="37" spans="1:15" x14ac:dyDescent="0.25">
      <c r="A37">
        <v>36</v>
      </c>
      <c r="B37">
        <v>44</v>
      </c>
      <c r="C37">
        <v>1</v>
      </c>
      <c r="D37" t="s">
        <v>16</v>
      </c>
      <c r="E37">
        <v>25.87867</v>
      </c>
      <c r="F37">
        <v>1810</v>
      </c>
      <c r="G37">
        <v>95.3</v>
      </c>
      <c r="H37">
        <v>17.5</v>
      </c>
      <c r="I37">
        <v>0</v>
      </c>
      <c r="J37">
        <v>253.1</v>
      </c>
      <c r="K37">
        <v>7026</v>
      </c>
      <c r="L37">
        <v>508</v>
      </c>
      <c r="M37">
        <v>39</v>
      </c>
      <c r="N37">
        <v>179</v>
      </c>
      <c r="O37">
        <v>3</v>
      </c>
    </row>
    <row r="38" spans="1:15" x14ac:dyDescent="0.25">
      <c r="A38">
        <v>37</v>
      </c>
      <c r="B38">
        <v>37</v>
      </c>
      <c r="C38">
        <v>1</v>
      </c>
      <c r="D38" t="s">
        <v>14</v>
      </c>
      <c r="E38">
        <v>35.360120000000002</v>
      </c>
      <c r="F38">
        <v>1778.1</v>
      </c>
      <c r="G38">
        <v>75.900000000000006</v>
      </c>
      <c r="H38">
        <v>10.8</v>
      </c>
      <c r="I38">
        <v>0.5</v>
      </c>
      <c r="J38">
        <v>332.6</v>
      </c>
      <c r="K38">
        <v>1529</v>
      </c>
      <c r="L38">
        <v>517</v>
      </c>
      <c r="M38">
        <v>107</v>
      </c>
      <c r="N38">
        <v>564</v>
      </c>
      <c r="O38">
        <v>3</v>
      </c>
    </row>
    <row r="39" spans="1:15" x14ac:dyDescent="0.25">
      <c r="A39">
        <v>38</v>
      </c>
      <c r="B39">
        <v>37</v>
      </c>
      <c r="C39">
        <v>1</v>
      </c>
      <c r="D39" t="s">
        <v>14</v>
      </c>
      <c r="E39">
        <v>25.940049999999999</v>
      </c>
      <c r="F39">
        <v>1147.9000000000001</v>
      </c>
      <c r="G39">
        <v>47.6</v>
      </c>
      <c r="H39">
        <v>7.3</v>
      </c>
      <c r="I39">
        <v>0.1</v>
      </c>
      <c r="J39">
        <v>117</v>
      </c>
      <c r="K39">
        <v>241</v>
      </c>
      <c r="L39">
        <v>314</v>
      </c>
      <c r="M39">
        <v>74</v>
      </c>
      <c r="N39">
        <v>456</v>
      </c>
      <c r="O39">
        <v>2</v>
      </c>
    </row>
    <row r="40" spans="1:15" x14ac:dyDescent="0.25">
      <c r="A40">
        <v>39</v>
      </c>
      <c r="B40">
        <v>39</v>
      </c>
      <c r="C40">
        <v>0</v>
      </c>
      <c r="D40" t="s">
        <v>16</v>
      </c>
      <c r="E40">
        <v>21.999120000000001</v>
      </c>
      <c r="F40">
        <v>1951.4</v>
      </c>
      <c r="G40">
        <v>109.1</v>
      </c>
      <c r="H40">
        <v>4.7</v>
      </c>
      <c r="I40">
        <v>0</v>
      </c>
      <c r="J40">
        <v>461.1</v>
      </c>
      <c r="K40">
        <v>998</v>
      </c>
      <c r="L40">
        <v>588</v>
      </c>
      <c r="M40">
        <v>418</v>
      </c>
      <c r="N40">
        <v>665</v>
      </c>
      <c r="O40">
        <v>1</v>
      </c>
    </row>
    <row r="41" spans="1:15" x14ac:dyDescent="0.25">
      <c r="A41">
        <v>40</v>
      </c>
      <c r="B41">
        <v>37</v>
      </c>
      <c r="C41">
        <v>1</v>
      </c>
      <c r="D41" t="s">
        <v>15</v>
      </c>
      <c r="E41">
        <v>22.512149999999998</v>
      </c>
      <c r="F41">
        <v>2035.5</v>
      </c>
      <c r="G41">
        <v>65.7</v>
      </c>
      <c r="H41">
        <v>22.1</v>
      </c>
      <c r="I41">
        <v>0.7</v>
      </c>
      <c r="J41">
        <v>205.3</v>
      </c>
      <c r="K41">
        <v>6082</v>
      </c>
      <c r="L41">
        <v>674</v>
      </c>
      <c r="M41">
        <v>1415</v>
      </c>
      <c r="N41">
        <v>632</v>
      </c>
      <c r="O41">
        <v>4</v>
      </c>
    </row>
    <row r="42" spans="1:15" x14ac:dyDescent="0.25">
      <c r="A42">
        <v>41</v>
      </c>
      <c r="B42">
        <v>53</v>
      </c>
      <c r="C42">
        <v>1</v>
      </c>
      <c r="D42" t="s">
        <v>15</v>
      </c>
      <c r="E42">
        <v>27.492719999999998</v>
      </c>
      <c r="F42">
        <v>1248.5999999999999</v>
      </c>
      <c r="G42">
        <v>56.9</v>
      </c>
      <c r="H42">
        <v>8.1999999999999993</v>
      </c>
      <c r="I42">
        <v>0</v>
      </c>
      <c r="J42">
        <v>223.2</v>
      </c>
      <c r="K42">
        <v>2741</v>
      </c>
      <c r="L42">
        <v>419</v>
      </c>
      <c r="M42">
        <v>400</v>
      </c>
      <c r="N42">
        <v>502</v>
      </c>
      <c r="O42">
        <v>0</v>
      </c>
    </row>
    <row r="43" spans="1:15" x14ac:dyDescent="0.25">
      <c r="A43">
        <v>42</v>
      </c>
      <c r="B43">
        <v>66</v>
      </c>
      <c r="C43">
        <v>1</v>
      </c>
      <c r="D43" t="s">
        <v>14</v>
      </c>
      <c r="E43">
        <v>27.496089999999999</v>
      </c>
      <c r="F43">
        <v>3184.8</v>
      </c>
      <c r="G43">
        <v>199</v>
      </c>
      <c r="H43">
        <v>16.8</v>
      </c>
      <c r="I43">
        <v>0.2</v>
      </c>
      <c r="J43">
        <v>362.6</v>
      </c>
      <c r="K43">
        <v>2100</v>
      </c>
      <c r="L43">
        <v>1083</v>
      </c>
      <c r="M43">
        <v>102</v>
      </c>
      <c r="N43">
        <v>838</v>
      </c>
      <c r="O43">
        <v>2</v>
      </c>
    </row>
    <row r="44" spans="1:15" x14ac:dyDescent="0.25">
      <c r="A44">
        <v>43</v>
      </c>
      <c r="B44">
        <v>58</v>
      </c>
      <c r="C44">
        <v>1</v>
      </c>
      <c r="D44" t="s">
        <v>14</v>
      </c>
      <c r="E44">
        <v>24.17971</v>
      </c>
      <c r="F44">
        <v>1538.1</v>
      </c>
      <c r="G44">
        <v>78.7</v>
      </c>
      <c r="H44">
        <v>14.2</v>
      </c>
      <c r="I44">
        <v>0.9</v>
      </c>
      <c r="J44">
        <v>231.2</v>
      </c>
      <c r="K44">
        <v>2359</v>
      </c>
      <c r="L44">
        <v>834</v>
      </c>
      <c r="M44">
        <v>135</v>
      </c>
      <c r="N44">
        <v>574</v>
      </c>
      <c r="O44">
        <v>1</v>
      </c>
    </row>
    <row r="45" spans="1:15" x14ac:dyDescent="0.25">
      <c r="A45">
        <v>44</v>
      </c>
      <c r="B45">
        <v>31</v>
      </c>
      <c r="C45">
        <v>1</v>
      </c>
      <c r="D45" t="s">
        <v>16</v>
      </c>
      <c r="E45">
        <v>23.345929999999999</v>
      </c>
      <c r="F45">
        <v>1456.5</v>
      </c>
      <c r="G45">
        <v>56.6</v>
      </c>
      <c r="H45">
        <v>8.5</v>
      </c>
      <c r="I45">
        <v>1</v>
      </c>
      <c r="J45">
        <v>182.7</v>
      </c>
      <c r="K45">
        <v>603</v>
      </c>
      <c r="L45">
        <v>473</v>
      </c>
      <c r="M45">
        <v>97</v>
      </c>
      <c r="N45">
        <v>611</v>
      </c>
      <c r="O45">
        <v>0</v>
      </c>
    </row>
    <row r="46" spans="1:15" x14ac:dyDescent="0.25">
      <c r="A46">
        <v>45</v>
      </c>
      <c r="B46">
        <v>49</v>
      </c>
      <c r="C46">
        <v>1</v>
      </c>
      <c r="D46" t="s">
        <v>15</v>
      </c>
      <c r="E46">
        <v>21.678370000000001</v>
      </c>
      <c r="F46">
        <v>1656.3</v>
      </c>
      <c r="G46">
        <v>59.5</v>
      </c>
      <c r="H46">
        <v>13.3</v>
      </c>
      <c r="I46">
        <v>0.1</v>
      </c>
      <c r="J46">
        <v>180.3</v>
      </c>
      <c r="K46">
        <v>1625</v>
      </c>
      <c r="L46">
        <v>707</v>
      </c>
      <c r="M46">
        <v>124</v>
      </c>
      <c r="N46">
        <v>476</v>
      </c>
      <c r="O46">
        <v>2</v>
      </c>
    </row>
    <row r="47" spans="1:15" x14ac:dyDescent="0.25">
      <c r="A47">
        <v>46</v>
      </c>
      <c r="B47">
        <v>75</v>
      </c>
      <c r="C47">
        <v>1</v>
      </c>
      <c r="D47" t="s">
        <v>15</v>
      </c>
      <c r="E47">
        <v>21.329059999999998</v>
      </c>
      <c r="F47">
        <v>1396.8</v>
      </c>
      <c r="G47">
        <v>53.3</v>
      </c>
      <c r="H47">
        <v>13.2</v>
      </c>
      <c r="I47">
        <v>3.2</v>
      </c>
      <c r="J47">
        <v>99.3</v>
      </c>
      <c r="K47">
        <v>2888</v>
      </c>
      <c r="L47">
        <v>323</v>
      </c>
      <c r="M47">
        <v>195</v>
      </c>
      <c r="N47">
        <v>546</v>
      </c>
      <c r="O47">
        <v>3</v>
      </c>
    </row>
    <row r="48" spans="1:15" x14ac:dyDescent="0.25">
      <c r="A48">
        <v>47</v>
      </c>
      <c r="B48">
        <v>62</v>
      </c>
      <c r="C48">
        <v>1</v>
      </c>
      <c r="D48" t="s">
        <v>15</v>
      </c>
      <c r="E48">
        <v>33.744169999999997</v>
      </c>
      <c r="F48">
        <v>1588.1</v>
      </c>
      <c r="G48">
        <v>88.9</v>
      </c>
      <c r="H48">
        <v>7.4</v>
      </c>
      <c r="I48">
        <v>0</v>
      </c>
      <c r="J48">
        <v>362.6</v>
      </c>
      <c r="K48">
        <v>1099</v>
      </c>
      <c r="L48">
        <v>651</v>
      </c>
      <c r="M48">
        <v>107</v>
      </c>
      <c r="N48">
        <v>411</v>
      </c>
      <c r="O48">
        <v>0</v>
      </c>
    </row>
    <row r="49" spans="1:15" x14ac:dyDescent="0.25">
      <c r="A49">
        <v>48</v>
      </c>
      <c r="B49">
        <v>56</v>
      </c>
      <c r="C49">
        <v>1</v>
      </c>
      <c r="D49" t="s">
        <v>15</v>
      </c>
      <c r="E49">
        <v>32.074840000000002</v>
      </c>
      <c r="F49">
        <v>1566.5</v>
      </c>
      <c r="G49">
        <v>95.2</v>
      </c>
      <c r="H49">
        <v>6.5</v>
      </c>
      <c r="I49">
        <v>7.2</v>
      </c>
      <c r="J49">
        <v>408</v>
      </c>
      <c r="K49">
        <v>2103</v>
      </c>
      <c r="L49">
        <v>855</v>
      </c>
      <c r="M49">
        <v>53</v>
      </c>
      <c r="N49">
        <v>475</v>
      </c>
      <c r="O49">
        <v>2</v>
      </c>
    </row>
    <row r="50" spans="1:15" x14ac:dyDescent="0.25">
      <c r="A50">
        <v>49</v>
      </c>
      <c r="B50">
        <v>69</v>
      </c>
      <c r="C50">
        <v>0</v>
      </c>
      <c r="D50" t="s">
        <v>14</v>
      </c>
      <c r="E50">
        <v>31.66835</v>
      </c>
      <c r="F50">
        <v>827.9</v>
      </c>
      <c r="G50">
        <v>32.799999999999997</v>
      </c>
      <c r="H50">
        <v>8.6999999999999993</v>
      </c>
      <c r="I50">
        <v>0</v>
      </c>
      <c r="J50">
        <v>79.8</v>
      </c>
      <c r="K50">
        <v>2260</v>
      </c>
      <c r="L50">
        <v>264</v>
      </c>
      <c r="M50">
        <v>148</v>
      </c>
      <c r="N50">
        <v>321</v>
      </c>
      <c r="O50">
        <v>0</v>
      </c>
    </row>
    <row r="51" spans="1:15" x14ac:dyDescent="0.25">
      <c r="A51">
        <v>50</v>
      </c>
      <c r="B51">
        <v>50</v>
      </c>
      <c r="C51">
        <v>1</v>
      </c>
      <c r="D51" t="s">
        <v>16</v>
      </c>
      <c r="E51">
        <v>25.111940000000001</v>
      </c>
      <c r="F51">
        <v>2340.4</v>
      </c>
      <c r="G51">
        <v>110.4</v>
      </c>
      <c r="H51">
        <v>11.3</v>
      </c>
      <c r="I51">
        <v>14</v>
      </c>
      <c r="J51">
        <v>260.7</v>
      </c>
      <c r="K51">
        <v>452</v>
      </c>
      <c r="L51">
        <v>550</v>
      </c>
      <c r="M51">
        <v>77</v>
      </c>
      <c r="N51">
        <v>388</v>
      </c>
      <c r="O51">
        <v>0</v>
      </c>
    </row>
    <row r="52" spans="1:15" x14ac:dyDescent="0.25">
      <c r="A52">
        <v>51</v>
      </c>
      <c r="B52">
        <v>50</v>
      </c>
      <c r="C52">
        <v>1</v>
      </c>
      <c r="D52" t="s">
        <v>15</v>
      </c>
      <c r="E52">
        <v>20.403449999999999</v>
      </c>
      <c r="F52">
        <v>1902.9</v>
      </c>
      <c r="G52">
        <v>72.900000000000006</v>
      </c>
      <c r="H52">
        <v>35.4</v>
      </c>
      <c r="I52">
        <v>7.3</v>
      </c>
      <c r="J52">
        <v>175.6</v>
      </c>
      <c r="K52">
        <v>3549</v>
      </c>
      <c r="L52">
        <v>969</v>
      </c>
      <c r="M52">
        <v>316</v>
      </c>
      <c r="N52">
        <v>586</v>
      </c>
      <c r="O52">
        <v>3</v>
      </c>
    </row>
    <row r="53" spans="1:15" x14ac:dyDescent="0.25">
      <c r="A53">
        <v>52</v>
      </c>
      <c r="B53">
        <v>72</v>
      </c>
      <c r="C53">
        <v>1</v>
      </c>
      <c r="D53" t="s">
        <v>15</v>
      </c>
      <c r="E53">
        <v>39.222949999999997</v>
      </c>
      <c r="F53">
        <v>1111.9000000000001</v>
      </c>
      <c r="G53">
        <v>47.2</v>
      </c>
      <c r="H53">
        <v>10.199999999999999</v>
      </c>
      <c r="I53">
        <v>0.2</v>
      </c>
      <c r="J53">
        <v>69.400000000000006</v>
      </c>
      <c r="K53">
        <v>2204</v>
      </c>
      <c r="L53">
        <v>239</v>
      </c>
      <c r="M53">
        <v>77</v>
      </c>
      <c r="N53">
        <v>648</v>
      </c>
      <c r="O53">
        <v>5</v>
      </c>
    </row>
    <row r="54" spans="1:15" x14ac:dyDescent="0.25">
      <c r="A54">
        <v>53</v>
      </c>
      <c r="B54">
        <v>60</v>
      </c>
      <c r="C54">
        <v>1</v>
      </c>
      <c r="D54" t="s">
        <v>15</v>
      </c>
      <c r="E54">
        <v>19.932600000000001</v>
      </c>
      <c r="F54">
        <v>1333.8</v>
      </c>
      <c r="G54">
        <v>37.1</v>
      </c>
      <c r="H54">
        <v>16.899999999999999</v>
      </c>
      <c r="I54">
        <v>6.5</v>
      </c>
      <c r="J54">
        <v>84</v>
      </c>
      <c r="K54">
        <v>4964</v>
      </c>
      <c r="L54">
        <v>374</v>
      </c>
      <c r="M54">
        <v>266</v>
      </c>
      <c r="N54">
        <v>550</v>
      </c>
      <c r="O54">
        <v>1</v>
      </c>
    </row>
    <row r="55" spans="1:15" x14ac:dyDescent="0.25">
      <c r="A55">
        <v>54</v>
      </c>
      <c r="B55">
        <v>55</v>
      </c>
      <c r="C55">
        <v>0</v>
      </c>
      <c r="D55" t="s">
        <v>14</v>
      </c>
      <c r="E55">
        <v>21.63617</v>
      </c>
      <c r="F55">
        <v>1896.1</v>
      </c>
      <c r="G55">
        <v>82.2</v>
      </c>
      <c r="H55">
        <v>9.3000000000000007</v>
      </c>
      <c r="I55">
        <v>10</v>
      </c>
      <c r="J55">
        <v>296.8</v>
      </c>
      <c r="K55">
        <v>1052</v>
      </c>
      <c r="L55">
        <v>605</v>
      </c>
      <c r="M55">
        <v>39</v>
      </c>
      <c r="N55">
        <v>783</v>
      </c>
      <c r="O55">
        <v>2</v>
      </c>
    </row>
    <row r="56" spans="1:15" x14ac:dyDescent="0.25">
      <c r="A56">
        <v>55</v>
      </c>
      <c r="B56">
        <v>43</v>
      </c>
      <c r="C56">
        <v>1</v>
      </c>
      <c r="D56" t="s">
        <v>15</v>
      </c>
      <c r="E56">
        <v>29.004660000000001</v>
      </c>
      <c r="F56">
        <v>1472.7</v>
      </c>
      <c r="G56">
        <v>61.8</v>
      </c>
      <c r="H56">
        <v>12.2</v>
      </c>
      <c r="I56">
        <v>0</v>
      </c>
      <c r="J56">
        <v>216.3</v>
      </c>
      <c r="K56">
        <v>3572</v>
      </c>
      <c r="L56">
        <v>809</v>
      </c>
      <c r="M56">
        <v>225</v>
      </c>
      <c r="N56">
        <v>258</v>
      </c>
      <c r="O56">
        <v>2</v>
      </c>
    </row>
    <row r="57" spans="1:15" x14ac:dyDescent="0.25">
      <c r="A57">
        <v>56</v>
      </c>
      <c r="B57">
        <v>29</v>
      </c>
      <c r="C57">
        <v>1</v>
      </c>
      <c r="D57" t="s">
        <v>15</v>
      </c>
      <c r="E57">
        <v>18.833960000000001</v>
      </c>
      <c r="F57">
        <v>2237.4</v>
      </c>
      <c r="G57">
        <v>77.599999999999994</v>
      </c>
      <c r="H57">
        <v>22.6</v>
      </c>
      <c r="I57">
        <v>0.7</v>
      </c>
      <c r="J57">
        <v>180.6</v>
      </c>
      <c r="K57">
        <v>2902</v>
      </c>
      <c r="L57">
        <v>1065</v>
      </c>
      <c r="M57">
        <v>173</v>
      </c>
      <c r="N57">
        <v>299</v>
      </c>
      <c r="O57">
        <v>2</v>
      </c>
    </row>
    <row r="58" spans="1:15" x14ac:dyDescent="0.25">
      <c r="A58">
        <v>57</v>
      </c>
      <c r="B58">
        <v>44</v>
      </c>
      <c r="C58">
        <v>1</v>
      </c>
      <c r="D58" t="s">
        <v>16</v>
      </c>
      <c r="E58">
        <v>29.113510000000002</v>
      </c>
      <c r="F58">
        <v>1446.2</v>
      </c>
      <c r="G58">
        <v>63.2</v>
      </c>
      <c r="H58">
        <v>9.5</v>
      </c>
      <c r="I58">
        <v>3.2</v>
      </c>
      <c r="J58">
        <v>208.8</v>
      </c>
      <c r="K58">
        <v>1788</v>
      </c>
      <c r="L58">
        <v>677</v>
      </c>
      <c r="M58">
        <v>79</v>
      </c>
      <c r="N58">
        <v>384</v>
      </c>
      <c r="O58">
        <v>1</v>
      </c>
    </row>
    <row r="59" spans="1:15" x14ac:dyDescent="0.25">
      <c r="A59">
        <v>58</v>
      </c>
      <c r="B59">
        <v>48</v>
      </c>
      <c r="C59">
        <v>1</v>
      </c>
      <c r="D59" t="s">
        <v>14</v>
      </c>
      <c r="E59">
        <v>32.34834</v>
      </c>
      <c r="F59">
        <v>2908.5</v>
      </c>
      <c r="G59">
        <v>139.1</v>
      </c>
      <c r="H59">
        <v>16.399999999999999</v>
      </c>
      <c r="I59">
        <v>0.2</v>
      </c>
      <c r="J59">
        <v>511.6</v>
      </c>
      <c r="K59">
        <v>5111</v>
      </c>
      <c r="L59">
        <v>1359</v>
      </c>
      <c r="M59">
        <v>102</v>
      </c>
      <c r="N59">
        <v>692</v>
      </c>
      <c r="O59">
        <v>0</v>
      </c>
    </row>
    <row r="60" spans="1:15" x14ac:dyDescent="0.25">
      <c r="A60">
        <v>59</v>
      </c>
      <c r="B60">
        <v>38</v>
      </c>
      <c r="C60">
        <v>1</v>
      </c>
      <c r="D60" t="s">
        <v>15</v>
      </c>
      <c r="E60">
        <v>23.85727</v>
      </c>
      <c r="F60">
        <v>2190.6999999999998</v>
      </c>
      <c r="G60">
        <v>96.9</v>
      </c>
      <c r="H60">
        <v>17.7</v>
      </c>
      <c r="I60">
        <v>1.3</v>
      </c>
      <c r="J60">
        <v>192.1</v>
      </c>
      <c r="K60">
        <v>1378</v>
      </c>
      <c r="L60">
        <v>685</v>
      </c>
      <c r="M60">
        <v>158</v>
      </c>
      <c r="N60">
        <v>634</v>
      </c>
      <c r="O60">
        <v>2</v>
      </c>
    </row>
    <row r="61" spans="1:15" x14ac:dyDescent="0.25">
      <c r="A61">
        <v>60</v>
      </c>
      <c r="B61">
        <v>33</v>
      </c>
      <c r="C61">
        <v>1</v>
      </c>
      <c r="D61" t="s">
        <v>15</v>
      </c>
      <c r="E61">
        <v>19.408999999999999</v>
      </c>
      <c r="F61">
        <v>1878.2</v>
      </c>
      <c r="G61">
        <v>81.599999999999994</v>
      </c>
      <c r="H61">
        <v>9.6</v>
      </c>
      <c r="I61">
        <v>4.9000000000000004</v>
      </c>
      <c r="J61">
        <v>265.8</v>
      </c>
      <c r="K61">
        <v>1431</v>
      </c>
      <c r="L61">
        <v>724</v>
      </c>
      <c r="M61">
        <v>159</v>
      </c>
      <c r="N61">
        <v>592</v>
      </c>
      <c r="O61">
        <v>2</v>
      </c>
    </row>
    <row r="62" spans="1:15" x14ac:dyDescent="0.25">
      <c r="A62">
        <v>61</v>
      </c>
      <c r="B62">
        <v>56</v>
      </c>
      <c r="C62">
        <v>1</v>
      </c>
      <c r="D62" t="s">
        <v>15</v>
      </c>
      <c r="E62">
        <v>16.636659999999999</v>
      </c>
      <c r="F62">
        <v>1436.8</v>
      </c>
      <c r="G62">
        <v>57.2</v>
      </c>
      <c r="H62">
        <v>9.4</v>
      </c>
      <c r="I62">
        <v>0</v>
      </c>
      <c r="J62">
        <v>183.3</v>
      </c>
      <c r="K62">
        <v>1727</v>
      </c>
      <c r="L62">
        <v>898</v>
      </c>
      <c r="M62">
        <v>157</v>
      </c>
      <c r="N62">
        <v>383</v>
      </c>
      <c r="O62">
        <v>2</v>
      </c>
    </row>
    <row r="63" spans="1:15" x14ac:dyDescent="0.25">
      <c r="A63">
        <v>62</v>
      </c>
      <c r="B63">
        <v>65</v>
      </c>
      <c r="C63">
        <v>0</v>
      </c>
      <c r="D63" t="s">
        <v>16</v>
      </c>
      <c r="E63">
        <v>23.376169999999998</v>
      </c>
      <c r="F63">
        <v>6662.2</v>
      </c>
      <c r="G63">
        <v>164.3</v>
      </c>
      <c r="H63">
        <v>11.3</v>
      </c>
      <c r="I63">
        <v>203</v>
      </c>
      <c r="J63">
        <v>603</v>
      </c>
      <c r="K63">
        <v>2893</v>
      </c>
      <c r="L63">
        <v>1364</v>
      </c>
      <c r="M63">
        <v>96</v>
      </c>
      <c r="N63">
        <v>317</v>
      </c>
      <c r="O63">
        <v>0</v>
      </c>
    </row>
    <row r="64" spans="1:15" x14ac:dyDescent="0.25">
      <c r="A64">
        <v>63</v>
      </c>
      <c r="B64">
        <v>48</v>
      </c>
      <c r="C64">
        <v>1</v>
      </c>
      <c r="D64" t="s">
        <v>15</v>
      </c>
      <c r="E64">
        <v>30.29495</v>
      </c>
      <c r="F64">
        <v>2893.3</v>
      </c>
      <c r="G64">
        <v>125.8</v>
      </c>
      <c r="H64">
        <v>18.8</v>
      </c>
      <c r="I64">
        <v>1.7</v>
      </c>
      <c r="J64">
        <v>256.7</v>
      </c>
      <c r="K64">
        <v>2524</v>
      </c>
      <c r="L64">
        <v>1250</v>
      </c>
      <c r="M64">
        <v>160</v>
      </c>
      <c r="N64">
        <v>247</v>
      </c>
      <c r="O64">
        <v>4</v>
      </c>
    </row>
    <row r="65" spans="1:15" x14ac:dyDescent="0.25">
      <c r="A65">
        <v>64</v>
      </c>
      <c r="B65">
        <v>66</v>
      </c>
      <c r="C65">
        <v>0</v>
      </c>
      <c r="D65" t="s">
        <v>14</v>
      </c>
      <c r="E65">
        <v>22.574259999999999</v>
      </c>
      <c r="F65">
        <v>1902.4</v>
      </c>
      <c r="G65">
        <v>76.7</v>
      </c>
      <c r="H65">
        <v>17.7</v>
      </c>
      <c r="I65">
        <v>3.1</v>
      </c>
      <c r="J65">
        <v>216.7</v>
      </c>
      <c r="K65">
        <v>2533</v>
      </c>
      <c r="L65">
        <v>592</v>
      </c>
      <c r="M65">
        <v>100</v>
      </c>
      <c r="N65">
        <v>730</v>
      </c>
      <c r="O65">
        <v>3</v>
      </c>
    </row>
    <row r="66" spans="1:15" x14ac:dyDescent="0.25">
      <c r="A66">
        <v>65</v>
      </c>
      <c r="B66">
        <v>78</v>
      </c>
      <c r="C66">
        <v>1</v>
      </c>
      <c r="D66" t="s">
        <v>14</v>
      </c>
      <c r="E66">
        <v>26.367540000000002</v>
      </c>
      <c r="F66">
        <v>1531.6</v>
      </c>
      <c r="G66">
        <v>69.5</v>
      </c>
      <c r="H66">
        <v>5.4</v>
      </c>
      <c r="I66">
        <v>0</v>
      </c>
      <c r="J66">
        <v>168</v>
      </c>
      <c r="K66">
        <v>982</v>
      </c>
      <c r="L66">
        <v>854</v>
      </c>
      <c r="M66">
        <v>293</v>
      </c>
      <c r="N66">
        <v>587</v>
      </c>
      <c r="O66">
        <v>4</v>
      </c>
    </row>
    <row r="67" spans="1:15" x14ac:dyDescent="0.25">
      <c r="A67">
        <v>66</v>
      </c>
      <c r="B67">
        <v>65</v>
      </c>
      <c r="C67">
        <v>0</v>
      </c>
      <c r="D67" t="s">
        <v>15</v>
      </c>
      <c r="E67">
        <v>23.542439999999999</v>
      </c>
      <c r="F67">
        <v>1220.7</v>
      </c>
      <c r="G67">
        <v>34.6</v>
      </c>
      <c r="H67">
        <v>16.5</v>
      </c>
      <c r="I67">
        <v>5.6</v>
      </c>
      <c r="J67">
        <v>152.80000000000001</v>
      </c>
      <c r="K67">
        <v>1535</v>
      </c>
      <c r="L67">
        <v>493</v>
      </c>
      <c r="M67">
        <v>171</v>
      </c>
      <c r="N67">
        <v>407</v>
      </c>
      <c r="O67">
        <v>4</v>
      </c>
    </row>
    <row r="68" spans="1:15" x14ac:dyDescent="0.25">
      <c r="A68">
        <v>67</v>
      </c>
      <c r="B68">
        <v>72</v>
      </c>
      <c r="C68">
        <v>1</v>
      </c>
      <c r="D68" t="s">
        <v>14</v>
      </c>
      <c r="E68">
        <v>22.011880000000001</v>
      </c>
      <c r="F68">
        <v>1247.7</v>
      </c>
      <c r="G68">
        <v>46.8</v>
      </c>
      <c r="H68">
        <v>10.199999999999999</v>
      </c>
      <c r="I68">
        <v>0</v>
      </c>
      <c r="J68">
        <v>347.9</v>
      </c>
      <c r="K68">
        <v>326</v>
      </c>
      <c r="L68">
        <v>407</v>
      </c>
      <c r="M68">
        <v>89</v>
      </c>
      <c r="N68">
        <v>831</v>
      </c>
      <c r="O68">
        <v>3</v>
      </c>
    </row>
    <row r="69" spans="1:15" x14ac:dyDescent="0.25">
      <c r="A69">
        <v>68</v>
      </c>
      <c r="B69">
        <v>31</v>
      </c>
      <c r="C69">
        <v>1</v>
      </c>
      <c r="D69" t="s">
        <v>16</v>
      </c>
      <c r="E69">
        <v>21.077750000000002</v>
      </c>
      <c r="F69">
        <v>1631.5</v>
      </c>
      <c r="G69">
        <v>75.2</v>
      </c>
      <c r="H69">
        <v>8.5</v>
      </c>
      <c r="I69">
        <v>0.7</v>
      </c>
      <c r="J69">
        <v>277.10000000000002</v>
      </c>
      <c r="K69">
        <v>1487</v>
      </c>
      <c r="L69">
        <v>1120</v>
      </c>
      <c r="M69">
        <v>109</v>
      </c>
      <c r="N69">
        <v>531</v>
      </c>
      <c r="O69">
        <v>2</v>
      </c>
    </row>
    <row r="70" spans="1:15" x14ac:dyDescent="0.25">
      <c r="A70">
        <v>69</v>
      </c>
      <c r="B70">
        <v>74</v>
      </c>
      <c r="C70">
        <v>1</v>
      </c>
      <c r="D70" t="s">
        <v>14</v>
      </c>
      <c r="E70">
        <v>25.7393</v>
      </c>
      <c r="F70">
        <v>818.1</v>
      </c>
      <c r="G70">
        <v>34.299999999999997</v>
      </c>
      <c r="H70">
        <v>6.6</v>
      </c>
      <c r="I70">
        <v>3.7</v>
      </c>
      <c r="J70">
        <v>55.4</v>
      </c>
      <c r="K70">
        <v>1114</v>
      </c>
      <c r="L70">
        <v>453</v>
      </c>
      <c r="M70">
        <v>129</v>
      </c>
      <c r="N70">
        <v>560</v>
      </c>
      <c r="O70">
        <v>1</v>
      </c>
    </row>
    <row r="71" spans="1:15" x14ac:dyDescent="0.25">
      <c r="A71">
        <v>70</v>
      </c>
      <c r="B71">
        <v>61</v>
      </c>
      <c r="C71">
        <v>1</v>
      </c>
      <c r="D71" t="s">
        <v>15</v>
      </c>
      <c r="E71">
        <v>25.182670000000002</v>
      </c>
      <c r="F71">
        <v>1570.1</v>
      </c>
      <c r="G71">
        <v>58.7</v>
      </c>
      <c r="H71">
        <v>19.3</v>
      </c>
      <c r="I71">
        <v>2</v>
      </c>
      <c r="J71">
        <v>158.30000000000001</v>
      </c>
      <c r="K71">
        <v>1080</v>
      </c>
      <c r="L71">
        <v>724</v>
      </c>
      <c r="M71">
        <v>87</v>
      </c>
      <c r="N71">
        <v>397</v>
      </c>
      <c r="O71">
        <v>0</v>
      </c>
    </row>
    <row r="72" spans="1:15" x14ac:dyDescent="0.25">
      <c r="A72">
        <v>71</v>
      </c>
      <c r="B72">
        <v>83</v>
      </c>
      <c r="C72">
        <v>1</v>
      </c>
      <c r="D72" t="s">
        <v>15</v>
      </c>
      <c r="E72">
        <v>25.206769999999999</v>
      </c>
      <c r="F72">
        <v>1331.2</v>
      </c>
      <c r="G72">
        <v>50.6</v>
      </c>
      <c r="H72">
        <v>7.7</v>
      </c>
      <c r="I72">
        <v>0.3</v>
      </c>
      <c r="J72">
        <v>380.7</v>
      </c>
      <c r="K72">
        <v>2492</v>
      </c>
      <c r="L72">
        <v>1310</v>
      </c>
      <c r="M72">
        <v>328</v>
      </c>
      <c r="N72">
        <v>768</v>
      </c>
      <c r="O72">
        <v>2</v>
      </c>
    </row>
    <row r="73" spans="1:15" x14ac:dyDescent="0.25">
      <c r="A73">
        <v>72</v>
      </c>
      <c r="B73">
        <v>46</v>
      </c>
      <c r="C73">
        <v>1</v>
      </c>
      <c r="D73" t="s">
        <v>14</v>
      </c>
      <c r="E73">
        <v>30.70965</v>
      </c>
      <c r="F73">
        <v>2052.4</v>
      </c>
      <c r="G73">
        <v>120.4</v>
      </c>
      <c r="H73">
        <v>10.199999999999999</v>
      </c>
      <c r="I73">
        <v>0</v>
      </c>
      <c r="J73">
        <v>195.2</v>
      </c>
      <c r="K73">
        <v>1349</v>
      </c>
      <c r="L73">
        <v>860</v>
      </c>
      <c r="M73">
        <v>298</v>
      </c>
      <c r="N73">
        <v>393</v>
      </c>
      <c r="O73">
        <v>2</v>
      </c>
    </row>
    <row r="74" spans="1:15" x14ac:dyDescent="0.25">
      <c r="A74">
        <v>73</v>
      </c>
      <c r="B74">
        <v>62</v>
      </c>
      <c r="C74">
        <v>1</v>
      </c>
      <c r="D74" t="s">
        <v>14</v>
      </c>
      <c r="E74">
        <v>23.921679999999999</v>
      </c>
      <c r="F74">
        <v>1823</v>
      </c>
      <c r="G74">
        <v>80.3</v>
      </c>
      <c r="H74">
        <v>17.399999999999999</v>
      </c>
      <c r="I74">
        <v>6.2</v>
      </c>
      <c r="J74">
        <v>256.8</v>
      </c>
      <c r="K74">
        <v>6948</v>
      </c>
      <c r="L74">
        <v>417</v>
      </c>
      <c r="M74">
        <v>379</v>
      </c>
      <c r="N74">
        <v>810</v>
      </c>
      <c r="O74">
        <v>2</v>
      </c>
    </row>
    <row r="75" spans="1:15" x14ac:dyDescent="0.25">
      <c r="A75">
        <v>74</v>
      </c>
      <c r="B75">
        <v>56</v>
      </c>
      <c r="C75">
        <v>1</v>
      </c>
      <c r="D75" t="s">
        <v>16</v>
      </c>
      <c r="E75">
        <v>20.641020000000001</v>
      </c>
      <c r="F75">
        <v>1743.8</v>
      </c>
      <c r="G75">
        <v>85.3</v>
      </c>
      <c r="H75">
        <v>13.2</v>
      </c>
      <c r="I75">
        <v>7.2</v>
      </c>
      <c r="J75">
        <v>349.6</v>
      </c>
      <c r="K75">
        <v>1086</v>
      </c>
      <c r="L75">
        <v>464</v>
      </c>
      <c r="M75">
        <v>204</v>
      </c>
      <c r="N75">
        <v>624</v>
      </c>
      <c r="O75">
        <v>2</v>
      </c>
    </row>
    <row r="76" spans="1:15" x14ac:dyDescent="0.25">
      <c r="A76">
        <v>75</v>
      </c>
      <c r="B76">
        <v>33</v>
      </c>
      <c r="C76">
        <v>0</v>
      </c>
      <c r="D76" t="s">
        <v>15</v>
      </c>
      <c r="E76">
        <v>26.63693</v>
      </c>
      <c r="F76">
        <v>3457.2</v>
      </c>
      <c r="G76">
        <v>166</v>
      </c>
      <c r="H76">
        <v>17.5</v>
      </c>
      <c r="I76">
        <v>10.5</v>
      </c>
      <c r="J76">
        <v>452.8</v>
      </c>
      <c r="K76">
        <v>2629</v>
      </c>
      <c r="L76">
        <v>1470</v>
      </c>
      <c r="M76">
        <v>75</v>
      </c>
      <c r="N76">
        <v>227</v>
      </c>
      <c r="O76">
        <v>2</v>
      </c>
    </row>
    <row r="77" spans="1:15" x14ac:dyDescent="0.25">
      <c r="A77">
        <v>76</v>
      </c>
      <c r="B77">
        <v>45</v>
      </c>
      <c r="C77">
        <v>1</v>
      </c>
      <c r="D77" t="s">
        <v>14</v>
      </c>
      <c r="E77">
        <v>22.36111</v>
      </c>
      <c r="F77">
        <v>1126.7</v>
      </c>
      <c r="G77">
        <v>20.399999999999999</v>
      </c>
      <c r="H77">
        <v>12.5</v>
      </c>
      <c r="I77">
        <v>7.2</v>
      </c>
      <c r="J77">
        <v>71.8</v>
      </c>
      <c r="K77">
        <v>1307</v>
      </c>
      <c r="L77">
        <v>178</v>
      </c>
      <c r="M77">
        <v>127</v>
      </c>
      <c r="N77">
        <v>525</v>
      </c>
      <c r="O77">
        <v>5</v>
      </c>
    </row>
    <row r="78" spans="1:15" x14ac:dyDescent="0.25">
      <c r="A78">
        <v>77</v>
      </c>
      <c r="B78">
        <v>41</v>
      </c>
      <c r="C78">
        <v>1</v>
      </c>
      <c r="D78" t="s">
        <v>14</v>
      </c>
      <c r="E78">
        <v>23.093889999999998</v>
      </c>
      <c r="F78">
        <v>3258.3</v>
      </c>
      <c r="G78">
        <v>101.2</v>
      </c>
      <c r="H78">
        <v>26.2</v>
      </c>
      <c r="I78">
        <v>0.5</v>
      </c>
      <c r="J78">
        <v>341.7</v>
      </c>
      <c r="K78">
        <v>1306</v>
      </c>
      <c r="L78">
        <v>1163</v>
      </c>
      <c r="M78">
        <v>131</v>
      </c>
      <c r="N78">
        <v>542</v>
      </c>
      <c r="O78">
        <v>3</v>
      </c>
    </row>
    <row r="79" spans="1:15" x14ac:dyDescent="0.25">
      <c r="A79">
        <v>78</v>
      </c>
      <c r="B79">
        <v>73</v>
      </c>
      <c r="C79">
        <v>0</v>
      </c>
      <c r="D79" t="s">
        <v>14</v>
      </c>
      <c r="E79">
        <v>24.67999</v>
      </c>
      <c r="F79">
        <v>2833.7</v>
      </c>
      <c r="G79">
        <v>119.9</v>
      </c>
      <c r="H79">
        <v>14.6</v>
      </c>
      <c r="I79">
        <v>18.2</v>
      </c>
      <c r="J79">
        <v>365</v>
      </c>
      <c r="K79">
        <v>3465</v>
      </c>
      <c r="L79">
        <v>743</v>
      </c>
      <c r="M79">
        <v>21</v>
      </c>
      <c r="N79">
        <v>558</v>
      </c>
      <c r="O79">
        <v>1</v>
      </c>
    </row>
    <row r="80" spans="1:15" x14ac:dyDescent="0.25">
      <c r="A80">
        <v>79</v>
      </c>
      <c r="B80">
        <v>31</v>
      </c>
      <c r="C80">
        <v>1</v>
      </c>
      <c r="D80" t="s">
        <v>14</v>
      </c>
      <c r="E80">
        <v>21.331440000000001</v>
      </c>
      <c r="F80">
        <v>2264.3000000000002</v>
      </c>
      <c r="G80">
        <v>105.5</v>
      </c>
      <c r="H80">
        <v>13.4</v>
      </c>
      <c r="I80">
        <v>3.2</v>
      </c>
      <c r="J80">
        <v>396.5</v>
      </c>
      <c r="K80">
        <v>1846</v>
      </c>
      <c r="L80">
        <v>760</v>
      </c>
      <c r="M80">
        <v>233</v>
      </c>
      <c r="N80">
        <v>504</v>
      </c>
      <c r="O80">
        <v>2</v>
      </c>
    </row>
    <row r="81" spans="1:15" x14ac:dyDescent="0.25">
      <c r="A81">
        <v>80</v>
      </c>
      <c r="B81">
        <v>50</v>
      </c>
      <c r="C81">
        <v>0</v>
      </c>
      <c r="D81" t="s">
        <v>15</v>
      </c>
      <c r="E81">
        <v>25.119890000000002</v>
      </c>
      <c r="F81">
        <v>2026</v>
      </c>
      <c r="G81">
        <v>85.5</v>
      </c>
      <c r="H81">
        <v>11.2</v>
      </c>
      <c r="I81">
        <v>21</v>
      </c>
      <c r="J81">
        <v>268.2</v>
      </c>
      <c r="K81">
        <v>1334</v>
      </c>
      <c r="L81">
        <v>486</v>
      </c>
      <c r="M81">
        <v>73</v>
      </c>
      <c r="N81">
        <v>1031</v>
      </c>
      <c r="O81">
        <v>4</v>
      </c>
    </row>
    <row r="82" spans="1:15" x14ac:dyDescent="0.25">
      <c r="A82">
        <v>81</v>
      </c>
      <c r="B82">
        <v>65</v>
      </c>
      <c r="C82">
        <v>1</v>
      </c>
      <c r="D82" t="s">
        <v>15</v>
      </c>
      <c r="E82">
        <v>28.401990000000001</v>
      </c>
      <c r="F82">
        <v>1747.6</v>
      </c>
      <c r="G82">
        <v>83.6</v>
      </c>
      <c r="H82">
        <v>10.9</v>
      </c>
      <c r="I82">
        <v>0</v>
      </c>
      <c r="J82">
        <v>244.8</v>
      </c>
      <c r="K82">
        <v>4848</v>
      </c>
      <c r="L82">
        <v>1005</v>
      </c>
      <c r="M82">
        <v>25</v>
      </c>
      <c r="N82">
        <v>187</v>
      </c>
      <c r="O82">
        <v>2</v>
      </c>
    </row>
    <row r="83" spans="1:15" x14ac:dyDescent="0.25">
      <c r="A83">
        <v>82</v>
      </c>
      <c r="B83">
        <v>35</v>
      </c>
      <c r="C83">
        <v>1</v>
      </c>
      <c r="D83" t="s">
        <v>16</v>
      </c>
      <c r="E83">
        <v>21.834029999999998</v>
      </c>
      <c r="F83">
        <v>1575.5</v>
      </c>
      <c r="G83">
        <v>53.9</v>
      </c>
      <c r="H83">
        <v>7</v>
      </c>
      <c r="I83">
        <v>1</v>
      </c>
      <c r="J83">
        <v>216.2</v>
      </c>
      <c r="K83">
        <v>1734</v>
      </c>
      <c r="L83">
        <v>1215</v>
      </c>
      <c r="M83">
        <v>137</v>
      </c>
      <c r="N83">
        <v>677</v>
      </c>
      <c r="O83">
        <v>2</v>
      </c>
    </row>
    <row r="84" spans="1:15" x14ac:dyDescent="0.25">
      <c r="A84">
        <v>83</v>
      </c>
      <c r="B84">
        <v>42</v>
      </c>
      <c r="C84">
        <v>0</v>
      </c>
      <c r="D84" t="s">
        <v>14</v>
      </c>
      <c r="E84">
        <v>29.035679999999999</v>
      </c>
      <c r="F84">
        <v>1785.4</v>
      </c>
      <c r="G84">
        <v>94.1</v>
      </c>
      <c r="H84">
        <v>10</v>
      </c>
      <c r="I84">
        <v>0.7</v>
      </c>
      <c r="J84">
        <v>288</v>
      </c>
      <c r="K84">
        <v>1120</v>
      </c>
      <c r="L84">
        <v>619</v>
      </c>
      <c r="M84">
        <v>82</v>
      </c>
      <c r="N84">
        <v>783</v>
      </c>
      <c r="O84">
        <v>2</v>
      </c>
    </row>
    <row r="85" spans="1:15" x14ac:dyDescent="0.25">
      <c r="A85">
        <v>84</v>
      </c>
      <c r="B85">
        <v>19</v>
      </c>
      <c r="C85">
        <v>1</v>
      </c>
      <c r="D85" t="s">
        <v>15</v>
      </c>
      <c r="E85">
        <v>29.24145</v>
      </c>
      <c r="F85">
        <v>2558.9</v>
      </c>
      <c r="G85">
        <v>116.1</v>
      </c>
      <c r="H85">
        <v>12.3</v>
      </c>
      <c r="I85">
        <v>0</v>
      </c>
      <c r="J85">
        <v>324.5</v>
      </c>
      <c r="K85">
        <v>1498</v>
      </c>
      <c r="L85">
        <v>1066</v>
      </c>
      <c r="M85">
        <v>327</v>
      </c>
      <c r="N85">
        <v>693</v>
      </c>
      <c r="O85">
        <v>4</v>
      </c>
    </row>
    <row r="86" spans="1:15" x14ac:dyDescent="0.25">
      <c r="A86">
        <v>85</v>
      </c>
      <c r="B86">
        <v>37</v>
      </c>
      <c r="C86">
        <v>1</v>
      </c>
      <c r="D86" t="s">
        <v>15</v>
      </c>
      <c r="E86">
        <v>19.986129999999999</v>
      </c>
      <c r="F86">
        <v>839</v>
      </c>
      <c r="G86">
        <v>29.2</v>
      </c>
      <c r="H86">
        <v>4.7</v>
      </c>
      <c r="I86">
        <v>6.4</v>
      </c>
      <c r="J86">
        <v>66.5</v>
      </c>
      <c r="K86">
        <v>330</v>
      </c>
      <c r="L86">
        <v>394</v>
      </c>
      <c r="M86">
        <v>142</v>
      </c>
      <c r="N86">
        <v>511</v>
      </c>
      <c r="O86">
        <v>0</v>
      </c>
    </row>
    <row r="87" spans="1:15" x14ac:dyDescent="0.25">
      <c r="A87">
        <v>86</v>
      </c>
      <c r="B87">
        <v>44</v>
      </c>
      <c r="C87">
        <v>1</v>
      </c>
      <c r="D87" t="s">
        <v>14</v>
      </c>
      <c r="E87">
        <v>24.081189999999999</v>
      </c>
      <c r="F87">
        <v>2391.3000000000002</v>
      </c>
      <c r="G87">
        <v>95.4</v>
      </c>
      <c r="H87">
        <v>20.6</v>
      </c>
      <c r="I87">
        <v>0</v>
      </c>
      <c r="J87">
        <v>283.3</v>
      </c>
      <c r="K87">
        <v>5909</v>
      </c>
      <c r="L87">
        <v>1702</v>
      </c>
      <c r="M87">
        <v>86</v>
      </c>
      <c r="N87">
        <v>435</v>
      </c>
      <c r="O87">
        <v>1</v>
      </c>
    </row>
    <row r="88" spans="1:15" x14ac:dyDescent="0.25">
      <c r="A88">
        <v>87</v>
      </c>
      <c r="B88">
        <v>36</v>
      </c>
      <c r="C88">
        <v>1</v>
      </c>
      <c r="D88" t="s">
        <v>14</v>
      </c>
      <c r="E88">
        <v>23.345929999999999</v>
      </c>
      <c r="F88">
        <v>1887.4</v>
      </c>
      <c r="G88">
        <v>110.2</v>
      </c>
      <c r="H88">
        <v>6</v>
      </c>
      <c r="I88">
        <v>0.1</v>
      </c>
      <c r="J88">
        <v>211.7</v>
      </c>
      <c r="K88">
        <v>3326</v>
      </c>
      <c r="L88">
        <v>928</v>
      </c>
      <c r="M88">
        <v>150</v>
      </c>
      <c r="N88">
        <v>362</v>
      </c>
      <c r="O88">
        <v>3</v>
      </c>
    </row>
    <row r="89" spans="1:15" x14ac:dyDescent="0.25">
      <c r="A89">
        <v>88</v>
      </c>
      <c r="B89">
        <v>53</v>
      </c>
      <c r="C89">
        <v>0</v>
      </c>
      <c r="D89" t="s">
        <v>16</v>
      </c>
      <c r="E89">
        <v>25.140619999999998</v>
      </c>
      <c r="F89">
        <v>2798.2</v>
      </c>
      <c r="G89">
        <v>125.9</v>
      </c>
      <c r="H89">
        <v>17.7</v>
      </c>
      <c r="I89">
        <v>7</v>
      </c>
      <c r="J89">
        <v>239</v>
      </c>
      <c r="K89">
        <v>2110</v>
      </c>
      <c r="L89">
        <v>1458</v>
      </c>
      <c r="M89">
        <v>53</v>
      </c>
      <c r="N89">
        <v>592</v>
      </c>
      <c r="O89">
        <v>0</v>
      </c>
    </row>
    <row r="90" spans="1:15" x14ac:dyDescent="0.25">
      <c r="A90">
        <v>89</v>
      </c>
      <c r="B90">
        <v>69</v>
      </c>
      <c r="C90">
        <v>0</v>
      </c>
      <c r="D90" t="s">
        <v>16</v>
      </c>
      <c r="E90">
        <v>27.228860000000001</v>
      </c>
      <c r="F90">
        <v>2654.9</v>
      </c>
      <c r="G90">
        <v>126</v>
      </c>
      <c r="H90">
        <v>23.3</v>
      </c>
      <c r="I90">
        <v>0</v>
      </c>
      <c r="J90">
        <v>248</v>
      </c>
      <c r="K90">
        <v>2719</v>
      </c>
      <c r="L90">
        <v>1323</v>
      </c>
      <c r="M90">
        <v>112</v>
      </c>
      <c r="N90">
        <v>360</v>
      </c>
      <c r="O90">
        <v>1</v>
      </c>
    </row>
    <row r="91" spans="1:15" x14ac:dyDescent="0.25">
      <c r="A91">
        <v>90</v>
      </c>
      <c r="B91">
        <v>74</v>
      </c>
      <c r="C91">
        <v>1</v>
      </c>
      <c r="D91" t="s">
        <v>15</v>
      </c>
      <c r="E91">
        <v>27.986170000000001</v>
      </c>
      <c r="F91">
        <v>1202</v>
      </c>
      <c r="G91">
        <v>46.6</v>
      </c>
      <c r="H91">
        <v>11.4</v>
      </c>
      <c r="I91">
        <v>0</v>
      </c>
      <c r="J91">
        <v>59.2</v>
      </c>
      <c r="K91">
        <v>2309</v>
      </c>
      <c r="L91">
        <v>578</v>
      </c>
      <c r="M91">
        <v>104</v>
      </c>
      <c r="N91">
        <v>476</v>
      </c>
      <c r="O91">
        <v>1</v>
      </c>
    </row>
    <row r="92" spans="1:15" x14ac:dyDescent="0.25">
      <c r="A92">
        <v>91</v>
      </c>
      <c r="B92">
        <v>70</v>
      </c>
      <c r="C92">
        <v>1</v>
      </c>
      <c r="D92" t="s">
        <v>15</v>
      </c>
      <c r="E92">
        <v>22.53312</v>
      </c>
      <c r="F92">
        <v>1235.9000000000001</v>
      </c>
      <c r="G92">
        <v>51.1</v>
      </c>
      <c r="H92">
        <v>9.6</v>
      </c>
      <c r="I92">
        <v>3</v>
      </c>
      <c r="J92">
        <v>142</v>
      </c>
      <c r="K92">
        <v>1153</v>
      </c>
      <c r="L92">
        <v>1048</v>
      </c>
      <c r="M92">
        <v>170</v>
      </c>
      <c r="N92">
        <v>369</v>
      </c>
      <c r="O92">
        <v>2</v>
      </c>
    </row>
    <row r="93" spans="1:15" x14ac:dyDescent="0.25">
      <c r="A93">
        <v>92</v>
      </c>
      <c r="B93">
        <v>56</v>
      </c>
      <c r="C93">
        <v>1</v>
      </c>
      <c r="D93" t="s">
        <v>14</v>
      </c>
      <c r="E93">
        <v>26.317299999999999</v>
      </c>
      <c r="F93">
        <v>2225.1</v>
      </c>
      <c r="G93">
        <v>111.5</v>
      </c>
      <c r="H93">
        <v>10.4</v>
      </c>
      <c r="I93">
        <v>6.8</v>
      </c>
      <c r="J93">
        <v>283.7</v>
      </c>
      <c r="K93">
        <v>1432</v>
      </c>
      <c r="L93">
        <v>1006</v>
      </c>
      <c r="M93">
        <v>150</v>
      </c>
      <c r="N93">
        <v>619</v>
      </c>
      <c r="O93">
        <v>2</v>
      </c>
    </row>
    <row r="94" spans="1:15" x14ac:dyDescent="0.25">
      <c r="A94">
        <v>93</v>
      </c>
      <c r="B94">
        <v>77</v>
      </c>
      <c r="C94">
        <v>1</v>
      </c>
      <c r="D94" t="s">
        <v>15</v>
      </c>
      <c r="E94">
        <v>27.790459999999999</v>
      </c>
      <c r="F94">
        <v>866.9</v>
      </c>
      <c r="G94">
        <v>31</v>
      </c>
      <c r="H94">
        <v>9.8000000000000007</v>
      </c>
      <c r="I94">
        <v>0.2</v>
      </c>
      <c r="J94">
        <v>59.7</v>
      </c>
      <c r="K94">
        <v>2493</v>
      </c>
      <c r="L94">
        <v>640</v>
      </c>
      <c r="M94">
        <v>282</v>
      </c>
      <c r="N94">
        <v>472</v>
      </c>
      <c r="O94">
        <v>3</v>
      </c>
    </row>
    <row r="95" spans="1:15" x14ac:dyDescent="0.25">
      <c r="A95">
        <v>94</v>
      </c>
      <c r="B95">
        <v>73</v>
      </c>
      <c r="C95">
        <v>0</v>
      </c>
      <c r="D95" t="s">
        <v>14</v>
      </c>
      <c r="E95">
        <v>24.417190000000002</v>
      </c>
      <c r="F95">
        <v>1666.8</v>
      </c>
      <c r="G95">
        <v>76.5</v>
      </c>
      <c r="H95">
        <v>13.3</v>
      </c>
      <c r="I95">
        <v>0</v>
      </c>
      <c r="J95">
        <v>747.5</v>
      </c>
      <c r="K95">
        <v>3054</v>
      </c>
      <c r="L95">
        <v>4041</v>
      </c>
      <c r="M95">
        <v>91</v>
      </c>
      <c r="N95">
        <v>426</v>
      </c>
      <c r="O95">
        <v>2</v>
      </c>
    </row>
    <row r="96" spans="1:15" x14ac:dyDescent="0.25">
      <c r="A96">
        <v>95</v>
      </c>
      <c r="B96">
        <v>43</v>
      </c>
      <c r="C96">
        <v>1</v>
      </c>
      <c r="D96" t="s">
        <v>14</v>
      </c>
      <c r="E96">
        <v>23.0381</v>
      </c>
      <c r="F96">
        <v>3711</v>
      </c>
      <c r="G96">
        <v>202.7</v>
      </c>
      <c r="H96">
        <v>14.9</v>
      </c>
      <c r="I96">
        <v>18</v>
      </c>
      <c r="J96">
        <v>469.2</v>
      </c>
      <c r="K96">
        <v>1861</v>
      </c>
      <c r="L96">
        <v>783</v>
      </c>
      <c r="M96">
        <v>125</v>
      </c>
      <c r="N96">
        <v>592</v>
      </c>
      <c r="O96">
        <v>1</v>
      </c>
    </row>
    <row r="97" spans="1:15" x14ac:dyDescent="0.25">
      <c r="A97">
        <v>96</v>
      </c>
      <c r="B97">
        <v>41</v>
      </c>
      <c r="C97">
        <v>0</v>
      </c>
      <c r="D97" t="s">
        <v>15</v>
      </c>
      <c r="E97">
        <v>23.616949999999999</v>
      </c>
      <c r="F97">
        <v>1055</v>
      </c>
      <c r="G97">
        <v>33.200000000000003</v>
      </c>
      <c r="H97">
        <v>12.9</v>
      </c>
      <c r="I97">
        <v>0.9</v>
      </c>
      <c r="J97">
        <v>220</v>
      </c>
      <c r="K97">
        <v>4268</v>
      </c>
      <c r="L97">
        <v>341</v>
      </c>
      <c r="M97">
        <v>282</v>
      </c>
      <c r="N97">
        <v>426</v>
      </c>
      <c r="O97">
        <v>1</v>
      </c>
    </row>
    <row r="98" spans="1:15" x14ac:dyDescent="0.25">
      <c r="A98">
        <v>97</v>
      </c>
      <c r="B98">
        <v>22</v>
      </c>
      <c r="C98">
        <v>1</v>
      </c>
      <c r="D98" t="s">
        <v>14</v>
      </c>
      <c r="E98">
        <v>27.00534</v>
      </c>
      <c r="F98">
        <v>2733</v>
      </c>
      <c r="G98">
        <v>123.8</v>
      </c>
      <c r="H98">
        <v>5.0999999999999996</v>
      </c>
      <c r="I98">
        <v>0.3</v>
      </c>
      <c r="J98">
        <v>440.3</v>
      </c>
      <c r="K98">
        <v>1652</v>
      </c>
      <c r="L98">
        <v>1525</v>
      </c>
      <c r="M98">
        <v>16</v>
      </c>
      <c r="N98">
        <v>799</v>
      </c>
      <c r="O98">
        <v>1</v>
      </c>
    </row>
    <row r="99" spans="1:15" x14ac:dyDescent="0.25">
      <c r="A99">
        <v>98</v>
      </c>
      <c r="B99">
        <v>44</v>
      </c>
      <c r="C99">
        <v>1</v>
      </c>
      <c r="D99" t="s">
        <v>14</v>
      </c>
      <c r="E99">
        <v>23.460460000000001</v>
      </c>
      <c r="F99">
        <v>1660.1</v>
      </c>
      <c r="G99">
        <v>80.3</v>
      </c>
      <c r="H99">
        <v>13.6</v>
      </c>
      <c r="I99">
        <v>0.1</v>
      </c>
      <c r="J99">
        <v>89</v>
      </c>
      <c r="K99">
        <v>1802</v>
      </c>
      <c r="L99">
        <v>233</v>
      </c>
      <c r="M99">
        <v>129</v>
      </c>
      <c r="N99">
        <v>497</v>
      </c>
      <c r="O99">
        <v>1</v>
      </c>
    </row>
    <row r="100" spans="1:15" x14ac:dyDescent="0.25">
      <c r="A100">
        <v>99</v>
      </c>
      <c r="B100">
        <v>51</v>
      </c>
      <c r="C100">
        <v>1</v>
      </c>
      <c r="D100" t="s">
        <v>14</v>
      </c>
      <c r="E100">
        <v>25.1571</v>
      </c>
      <c r="F100">
        <v>1952.7</v>
      </c>
      <c r="G100">
        <v>63.8</v>
      </c>
      <c r="H100">
        <v>17.899999999999999</v>
      </c>
      <c r="I100">
        <v>11</v>
      </c>
      <c r="J100">
        <v>201.3</v>
      </c>
      <c r="K100">
        <v>2308</v>
      </c>
      <c r="L100">
        <v>1838</v>
      </c>
      <c r="M100">
        <v>180</v>
      </c>
      <c r="N100">
        <v>622</v>
      </c>
      <c r="O100">
        <v>3</v>
      </c>
    </row>
    <row r="101" spans="1:15" x14ac:dyDescent="0.25">
      <c r="A101">
        <v>100</v>
      </c>
      <c r="B101">
        <v>46</v>
      </c>
      <c r="C101">
        <v>0</v>
      </c>
      <c r="D101" t="s">
        <v>16</v>
      </c>
      <c r="E101">
        <v>35.259689999999999</v>
      </c>
      <c r="F101">
        <v>2667.5</v>
      </c>
      <c r="G101">
        <v>131.6</v>
      </c>
      <c r="H101">
        <v>10.1</v>
      </c>
      <c r="I101">
        <v>0</v>
      </c>
      <c r="J101">
        <v>550.5</v>
      </c>
      <c r="K101">
        <v>1210</v>
      </c>
      <c r="L101">
        <v>1291</v>
      </c>
      <c r="M101">
        <v>39</v>
      </c>
      <c r="N101">
        <v>549</v>
      </c>
      <c r="O101">
        <v>0</v>
      </c>
    </row>
    <row r="102" spans="1:15" x14ac:dyDescent="0.25">
      <c r="A102">
        <v>101</v>
      </c>
      <c r="B102">
        <v>25</v>
      </c>
      <c r="C102">
        <v>1</v>
      </c>
      <c r="D102" t="s">
        <v>16</v>
      </c>
      <c r="E102">
        <v>20.641020000000001</v>
      </c>
      <c r="F102">
        <v>1517.4</v>
      </c>
      <c r="G102">
        <v>59.1</v>
      </c>
      <c r="H102">
        <v>5.9</v>
      </c>
      <c r="I102">
        <v>0</v>
      </c>
      <c r="J102">
        <v>127.6</v>
      </c>
      <c r="K102">
        <v>214</v>
      </c>
      <c r="L102">
        <v>914</v>
      </c>
      <c r="M102">
        <v>54</v>
      </c>
      <c r="N102">
        <v>539</v>
      </c>
      <c r="O102">
        <v>1</v>
      </c>
    </row>
    <row r="103" spans="1:15" x14ac:dyDescent="0.25">
      <c r="A103">
        <v>102</v>
      </c>
      <c r="B103">
        <v>69</v>
      </c>
      <c r="C103">
        <v>0</v>
      </c>
      <c r="D103" t="s">
        <v>14</v>
      </c>
      <c r="E103">
        <v>23.005610000000001</v>
      </c>
      <c r="F103">
        <v>1711.4</v>
      </c>
      <c r="G103">
        <v>98.2</v>
      </c>
      <c r="H103">
        <v>10.8</v>
      </c>
      <c r="I103">
        <v>0.3</v>
      </c>
      <c r="J103">
        <v>332.4</v>
      </c>
      <c r="K103">
        <v>1370</v>
      </c>
      <c r="L103">
        <v>695</v>
      </c>
      <c r="M103">
        <v>78</v>
      </c>
      <c r="N103">
        <v>522</v>
      </c>
      <c r="O103">
        <v>2</v>
      </c>
    </row>
    <row r="104" spans="1:15" x14ac:dyDescent="0.25">
      <c r="A104">
        <v>103</v>
      </c>
      <c r="B104">
        <v>69</v>
      </c>
      <c r="C104">
        <v>0</v>
      </c>
      <c r="D104" t="s">
        <v>14</v>
      </c>
      <c r="E104">
        <v>25.23171</v>
      </c>
      <c r="F104">
        <v>1756.4</v>
      </c>
      <c r="G104">
        <v>82.3</v>
      </c>
      <c r="H104">
        <v>8.8000000000000007</v>
      </c>
      <c r="I104">
        <v>0</v>
      </c>
      <c r="J104">
        <v>500.3</v>
      </c>
      <c r="K104">
        <v>2354</v>
      </c>
      <c r="L104">
        <v>842</v>
      </c>
      <c r="M104">
        <v>34</v>
      </c>
      <c r="N104">
        <v>551</v>
      </c>
      <c r="O104">
        <v>1</v>
      </c>
    </row>
    <row r="105" spans="1:15" x14ac:dyDescent="0.25">
      <c r="A105">
        <v>104</v>
      </c>
      <c r="B105">
        <v>58</v>
      </c>
      <c r="C105">
        <v>1</v>
      </c>
      <c r="D105" t="s">
        <v>15</v>
      </c>
      <c r="E105">
        <v>27.336919999999999</v>
      </c>
      <c r="F105">
        <v>2186.1999999999998</v>
      </c>
      <c r="G105">
        <v>99.3</v>
      </c>
      <c r="H105">
        <v>14.9</v>
      </c>
      <c r="I105">
        <v>0.2</v>
      </c>
      <c r="J105">
        <v>263.8</v>
      </c>
      <c r="K105">
        <v>2446</v>
      </c>
      <c r="L105">
        <v>881</v>
      </c>
      <c r="M105">
        <v>95</v>
      </c>
      <c r="N105">
        <v>466</v>
      </c>
      <c r="O105">
        <v>5</v>
      </c>
    </row>
    <row r="106" spans="1:15" x14ac:dyDescent="0.25">
      <c r="A106">
        <v>105</v>
      </c>
      <c r="B106">
        <v>77</v>
      </c>
      <c r="C106">
        <v>0</v>
      </c>
      <c r="D106" t="s">
        <v>15</v>
      </c>
      <c r="E106">
        <v>25.881309999999999</v>
      </c>
      <c r="F106">
        <v>2075.1999999999998</v>
      </c>
      <c r="G106">
        <v>75.599999999999994</v>
      </c>
      <c r="H106">
        <v>21.4</v>
      </c>
      <c r="I106">
        <v>0</v>
      </c>
      <c r="J106">
        <v>228.8</v>
      </c>
      <c r="K106">
        <v>3473</v>
      </c>
      <c r="L106">
        <v>1326</v>
      </c>
      <c r="M106">
        <v>174</v>
      </c>
      <c r="N106">
        <v>423</v>
      </c>
      <c r="O106">
        <v>2</v>
      </c>
    </row>
    <row r="107" spans="1:15" x14ac:dyDescent="0.25">
      <c r="A107">
        <v>106</v>
      </c>
      <c r="B107">
        <v>67</v>
      </c>
      <c r="C107">
        <v>0</v>
      </c>
      <c r="D107" t="s">
        <v>14</v>
      </c>
      <c r="E107">
        <v>24.735250000000001</v>
      </c>
      <c r="F107">
        <v>2021.2</v>
      </c>
      <c r="G107">
        <v>94.8</v>
      </c>
      <c r="H107">
        <v>13.3</v>
      </c>
      <c r="I107">
        <v>8</v>
      </c>
      <c r="J107">
        <v>417.6</v>
      </c>
      <c r="K107">
        <v>3359</v>
      </c>
      <c r="L107">
        <v>1060</v>
      </c>
      <c r="M107">
        <v>95</v>
      </c>
      <c r="N107">
        <v>797</v>
      </c>
      <c r="O107">
        <v>0</v>
      </c>
    </row>
    <row r="108" spans="1:15" x14ac:dyDescent="0.25">
      <c r="A108">
        <v>107</v>
      </c>
      <c r="B108">
        <v>37</v>
      </c>
      <c r="C108">
        <v>1</v>
      </c>
      <c r="D108" t="s">
        <v>14</v>
      </c>
      <c r="E108">
        <v>29.325569999999999</v>
      </c>
      <c r="F108">
        <v>1653.2</v>
      </c>
      <c r="G108">
        <v>77.3</v>
      </c>
      <c r="H108">
        <v>12.5</v>
      </c>
      <c r="I108">
        <v>1</v>
      </c>
      <c r="J108">
        <v>162.6</v>
      </c>
      <c r="K108">
        <v>1062</v>
      </c>
      <c r="L108">
        <v>1070</v>
      </c>
      <c r="M108">
        <v>97</v>
      </c>
      <c r="N108">
        <v>532</v>
      </c>
      <c r="O108">
        <v>2</v>
      </c>
    </row>
    <row r="109" spans="1:15" x14ac:dyDescent="0.25">
      <c r="A109">
        <v>108</v>
      </c>
      <c r="B109">
        <v>47</v>
      </c>
      <c r="C109">
        <v>1</v>
      </c>
      <c r="D109" t="s">
        <v>14</v>
      </c>
      <c r="E109">
        <v>21.188199999999998</v>
      </c>
      <c r="F109">
        <v>1076.5999999999999</v>
      </c>
      <c r="G109">
        <v>33.4</v>
      </c>
      <c r="H109">
        <v>22.5</v>
      </c>
      <c r="I109">
        <v>4.0999999999999996</v>
      </c>
      <c r="J109">
        <v>138.80000000000001</v>
      </c>
      <c r="K109">
        <v>1489</v>
      </c>
      <c r="L109">
        <v>490</v>
      </c>
      <c r="M109">
        <v>204</v>
      </c>
      <c r="N109">
        <v>422</v>
      </c>
      <c r="O109">
        <v>2</v>
      </c>
    </row>
    <row r="110" spans="1:15" x14ac:dyDescent="0.25">
      <c r="A110">
        <v>109</v>
      </c>
      <c r="B110">
        <v>60</v>
      </c>
      <c r="C110">
        <v>1</v>
      </c>
      <c r="D110" t="s">
        <v>16</v>
      </c>
      <c r="E110">
        <v>19.67728</v>
      </c>
      <c r="F110">
        <v>1506.7</v>
      </c>
      <c r="G110">
        <v>76.3</v>
      </c>
      <c r="H110">
        <v>14.6</v>
      </c>
      <c r="I110">
        <v>0</v>
      </c>
      <c r="J110">
        <v>239.2</v>
      </c>
      <c r="K110">
        <v>3982</v>
      </c>
      <c r="L110">
        <v>350</v>
      </c>
      <c r="M110">
        <v>25</v>
      </c>
      <c r="N110">
        <v>421</v>
      </c>
      <c r="O110">
        <v>4</v>
      </c>
    </row>
    <row r="111" spans="1:15" x14ac:dyDescent="0.25">
      <c r="A111">
        <v>110</v>
      </c>
      <c r="B111">
        <v>49</v>
      </c>
      <c r="C111">
        <v>1</v>
      </c>
      <c r="D111" t="s">
        <v>14</v>
      </c>
      <c r="E111">
        <v>25.069959999999998</v>
      </c>
      <c r="F111">
        <v>1511.7</v>
      </c>
      <c r="G111">
        <v>54.4</v>
      </c>
      <c r="H111">
        <v>16.100000000000001</v>
      </c>
      <c r="I111">
        <v>4.2</v>
      </c>
      <c r="J111">
        <v>200.5</v>
      </c>
      <c r="K111">
        <v>1656</v>
      </c>
      <c r="L111">
        <v>652</v>
      </c>
      <c r="M111">
        <v>270</v>
      </c>
      <c r="N111">
        <v>527</v>
      </c>
      <c r="O111">
        <v>2</v>
      </c>
    </row>
    <row r="112" spans="1:15" x14ac:dyDescent="0.25">
      <c r="A112">
        <v>111</v>
      </c>
      <c r="B112">
        <v>83</v>
      </c>
      <c r="C112">
        <v>0</v>
      </c>
      <c r="D112" t="s">
        <v>14</v>
      </c>
      <c r="E112">
        <v>25.597719999999999</v>
      </c>
      <c r="F112">
        <v>1933.6</v>
      </c>
      <c r="G112">
        <v>98.8</v>
      </c>
      <c r="H112">
        <v>11.1</v>
      </c>
      <c r="I112">
        <v>0</v>
      </c>
      <c r="J112">
        <v>224.7</v>
      </c>
      <c r="K112">
        <v>768</v>
      </c>
      <c r="L112">
        <v>719</v>
      </c>
      <c r="M112">
        <v>285</v>
      </c>
      <c r="N112">
        <v>512</v>
      </c>
      <c r="O112">
        <v>2</v>
      </c>
    </row>
    <row r="113" spans="1:15" x14ac:dyDescent="0.25">
      <c r="A113">
        <v>112</v>
      </c>
      <c r="B113">
        <v>56</v>
      </c>
      <c r="C113">
        <v>1</v>
      </c>
      <c r="D113" t="s">
        <v>15</v>
      </c>
      <c r="E113">
        <v>22.011880000000001</v>
      </c>
      <c r="F113">
        <v>1830</v>
      </c>
      <c r="G113">
        <v>52.8</v>
      </c>
      <c r="H113">
        <v>13.8</v>
      </c>
      <c r="I113">
        <v>8.5</v>
      </c>
      <c r="J113">
        <v>689.4</v>
      </c>
      <c r="K113">
        <v>1496</v>
      </c>
      <c r="L113">
        <v>546</v>
      </c>
      <c r="M113">
        <v>110</v>
      </c>
      <c r="N113">
        <v>756</v>
      </c>
      <c r="O113">
        <v>2</v>
      </c>
    </row>
    <row r="114" spans="1:15" x14ac:dyDescent="0.25">
      <c r="A114">
        <v>113</v>
      </c>
      <c r="B114">
        <v>39</v>
      </c>
      <c r="C114">
        <v>1</v>
      </c>
      <c r="D114" t="s">
        <v>15</v>
      </c>
      <c r="E114">
        <v>30.29128</v>
      </c>
      <c r="F114">
        <v>1256.7</v>
      </c>
      <c r="G114">
        <v>43.7</v>
      </c>
      <c r="H114">
        <v>5.3</v>
      </c>
      <c r="I114">
        <v>0.3</v>
      </c>
      <c r="J114">
        <v>133.6</v>
      </c>
      <c r="K114">
        <v>683</v>
      </c>
      <c r="L114">
        <v>627</v>
      </c>
      <c r="M114">
        <v>162</v>
      </c>
      <c r="N114">
        <v>456</v>
      </c>
      <c r="O114">
        <v>6</v>
      </c>
    </row>
    <row r="115" spans="1:15" x14ac:dyDescent="0.25">
      <c r="A115">
        <v>114</v>
      </c>
      <c r="B115">
        <v>41</v>
      </c>
      <c r="C115">
        <v>1</v>
      </c>
      <c r="D115" t="s">
        <v>15</v>
      </c>
      <c r="E115">
        <v>41.855919999999998</v>
      </c>
      <c r="F115">
        <v>1823.7</v>
      </c>
      <c r="G115">
        <v>54.7</v>
      </c>
      <c r="H115">
        <v>14.6</v>
      </c>
      <c r="I115">
        <v>0</v>
      </c>
      <c r="J115">
        <v>188</v>
      </c>
      <c r="K115">
        <v>885</v>
      </c>
      <c r="L115">
        <v>687</v>
      </c>
      <c r="M115">
        <v>179</v>
      </c>
      <c r="N115">
        <v>456</v>
      </c>
      <c r="O115">
        <v>6</v>
      </c>
    </row>
    <row r="116" spans="1:15" x14ac:dyDescent="0.25">
      <c r="A116">
        <v>115</v>
      </c>
      <c r="B116">
        <v>37</v>
      </c>
      <c r="C116">
        <v>1</v>
      </c>
      <c r="D116" t="s">
        <v>16</v>
      </c>
      <c r="E116">
        <v>28.335699999999999</v>
      </c>
      <c r="F116">
        <v>1902.8</v>
      </c>
      <c r="G116">
        <v>81.7</v>
      </c>
      <c r="H116">
        <v>8.1999999999999993</v>
      </c>
      <c r="I116">
        <v>0</v>
      </c>
      <c r="J116">
        <v>178.6</v>
      </c>
      <c r="K116">
        <v>1662</v>
      </c>
      <c r="L116">
        <v>779</v>
      </c>
      <c r="M116">
        <v>131</v>
      </c>
      <c r="N116">
        <v>449</v>
      </c>
      <c r="O116">
        <v>2</v>
      </c>
    </row>
    <row r="117" spans="1:15" x14ac:dyDescent="0.25">
      <c r="A117">
        <v>116</v>
      </c>
      <c r="B117">
        <v>66</v>
      </c>
      <c r="C117">
        <v>1</v>
      </c>
      <c r="D117" t="s">
        <v>15</v>
      </c>
      <c r="E117">
        <v>26.50808</v>
      </c>
      <c r="F117">
        <v>958.5</v>
      </c>
      <c r="G117">
        <v>37.700000000000003</v>
      </c>
      <c r="H117">
        <v>8.3000000000000007</v>
      </c>
      <c r="I117">
        <v>0</v>
      </c>
      <c r="J117">
        <v>108.6</v>
      </c>
      <c r="K117">
        <v>1552</v>
      </c>
      <c r="L117">
        <v>326</v>
      </c>
      <c r="M117">
        <v>86</v>
      </c>
      <c r="N117">
        <v>406</v>
      </c>
      <c r="O117">
        <v>2</v>
      </c>
    </row>
    <row r="118" spans="1:15" x14ac:dyDescent="0.25">
      <c r="A118">
        <v>117</v>
      </c>
      <c r="B118">
        <v>55</v>
      </c>
      <c r="C118">
        <v>1</v>
      </c>
      <c r="D118" t="s">
        <v>15</v>
      </c>
      <c r="E118">
        <v>21.077750000000002</v>
      </c>
      <c r="F118">
        <v>2328.3000000000002</v>
      </c>
      <c r="G118">
        <v>112.6</v>
      </c>
      <c r="H118">
        <v>13.9</v>
      </c>
      <c r="I118">
        <v>2.9</v>
      </c>
      <c r="J118">
        <v>281.89999999999998</v>
      </c>
      <c r="K118">
        <v>2144</v>
      </c>
      <c r="L118">
        <v>815</v>
      </c>
      <c r="M118">
        <v>225</v>
      </c>
      <c r="N118">
        <v>519</v>
      </c>
      <c r="O118">
        <v>4</v>
      </c>
    </row>
    <row r="119" spans="1:15" x14ac:dyDescent="0.25">
      <c r="A119">
        <v>118</v>
      </c>
      <c r="B119">
        <v>49</v>
      </c>
      <c r="C119">
        <v>1</v>
      </c>
      <c r="D119" t="s">
        <v>14</v>
      </c>
      <c r="E119">
        <v>39.464979999999997</v>
      </c>
      <c r="F119">
        <v>1574</v>
      </c>
      <c r="G119">
        <v>74.599999999999994</v>
      </c>
      <c r="H119">
        <v>14.1</v>
      </c>
      <c r="I119">
        <v>0</v>
      </c>
      <c r="J119">
        <v>440.6</v>
      </c>
      <c r="K119">
        <v>3567</v>
      </c>
      <c r="L119">
        <v>963</v>
      </c>
      <c r="M119">
        <v>249</v>
      </c>
      <c r="N119">
        <v>464</v>
      </c>
      <c r="O119">
        <v>2</v>
      </c>
    </row>
    <row r="120" spans="1:15" x14ac:dyDescent="0.25">
      <c r="A120">
        <v>119</v>
      </c>
      <c r="B120">
        <v>31</v>
      </c>
      <c r="C120">
        <v>1</v>
      </c>
      <c r="D120" t="s">
        <v>14</v>
      </c>
      <c r="E120">
        <v>18.983619999999998</v>
      </c>
      <c r="F120">
        <v>1646.2</v>
      </c>
      <c r="G120">
        <v>52.2</v>
      </c>
      <c r="H120">
        <v>13.2</v>
      </c>
      <c r="I120">
        <v>5</v>
      </c>
      <c r="J120">
        <v>174.9</v>
      </c>
      <c r="K120">
        <v>1423</v>
      </c>
      <c r="L120">
        <v>1845</v>
      </c>
      <c r="M120">
        <v>254</v>
      </c>
      <c r="N120">
        <v>523</v>
      </c>
      <c r="O120">
        <v>3</v>
      </c>
    </row>
    <row r="121" spans="1:15" x14ac:dyDescent="0.25">
      <c r="A121">
        <v>120</v>
      </c>
      <c r="B121">
        <v>64</v>
      </c>
      <c r="C121">
        <v>1</v>
      </c>
      <c r="D121" t="s">
        <v>15</v>
      </c>
      <c r="E121">
        <v>18.878340000000001</v>
      </c>
      <c r="F121">
        <v>1828</v>
      </c>
      <c r="G121">
        <v>63.4</v>
      </c>
      <c r="H121">
        <v>14.7</v>
      </c>
      <c r="I121">
        <v>0</v>
      </c>
      <c r="J121">
        <v>87.9</v>
      </c>
      <c r="K121">
        <v>1293</v>
      </c>
      <c r="L121">
        <v>1101</v>
      </c>
      <c r="M121">
        <v>189</v>
      </c>
      <c r="N121">
        <v>588</v>
      </c>
      <c r="O121">
        <v>2</v>
      </c>
    </row>
    <row r="122" spans="1:15" x14ac:dyDescent="0.25">
      <c r="A122">
        <v>121</v>
      </c>
      <c r="B122">
        <v>57</v>
      </c>
      <c r="C122">
        <v>1</v>
      </c>
      <c r="D122" t="s">
        <v>15</v>
      </c>
      <c r="E122">
        <v>23.221150000000002</v>
      </c>
      <c r="F122">
        <v>1288.7</v>
      </c>
      <c r="G122">
        <v>63.2</v>
      </c>
      <c r="H122">
        <v>10.6</v>
      </c>
      <c r="I122">
        <v>0</v>
      </c>
      <c r="J122">
        <v>200.2</v>
      </c>
      <c r="K122">
        <v>2111</v>
      </c>
      <c r="L122">
        <v>950</v>
      </c>
      <c r="M122">
        <v>108</v>
      </c>
      <c r="N122">
        <v>564</v>
      </c>
      <c r="O122">
        <v>2</v>
      </c>
    </row>
    <row r="123" spans="1:15" x14ac:dyDescent="0.25">
      <c r="A123">
        <v>122</v>
      </c>
      <c r="B123">
        <v>42</v>
      </c>
      <c r="C123">
        <v>1</v>
      </c>
      <c r="D123" t="s">
        <v>16</v>
      </c>
      <c r="E123">
        <v>26.849119999999999</v>
      </c>
      <c r="F123">
        <v>1084.3</v>
      </c>
      <c r="G123">
        <v>25.2</v>
      </c>
      <c r="H123">
        <v>21.8</v>
      </c>
      <c r="I123">
        <v>1</v>
      </c>
      <c r="J123">
        <v>105.7</v>
      </c>
      <c r="K123">
        <v>2874</v>
      </c>
      <c r="L123">
        <v>159</v>
      </c>
      <c r="M123">
        <v>121</v>
      </c>
      <c r="N123">
        <v>927</v>
      </c>
      <c r="O123">
        <v>2</v>
      </c>
    </row>
    <row r="124" spans="1:15" x14ac:dyDescent="0.25">
      <c r="A124">
        <v>123</v>
      </c>
      <c r="B124">
        <v>40</v>
      </c>
      <c r="C124">
        <v>0</v>
      </c>
      <c r="D124" t="s">
        <v>14</v>
      </c>
      <c r="E124">
        <v>25.881309999999999</v>
      </c>
      <c r="F124">
        <v>2431.9</v>
      </c>
      <c r="G124">
        <v>93.7</v>
      </c>
      <c r="H124">
        <v>17.8</v>
      </c>
      <c r="I124">
        <v>0.1</v>
      </c>
      <c r="J124">
        <v>364.6</v>
      </c>
      <c r="K124">
        <v>1699</v>
      </c>
      <c r="L124">
        <v>2263</v>
      </c>
      <c r="M124">
        <v>238</v>
      </c>
      <c r="N124">
        <v>953</v>
      </c>
      <c r="O124">
        <v>2</v>
      </c>
    </row>
    <row r="125" spans="1:15" x14ac:dyDescent="0.25">
      <c r="A125">
        <v>124</v>
      </c>
      <c r="B125">
        <v>73</v>
      </c>
      <c r="C125">
        <v>0</v>
      </c>
      <c r="D125" t="s">
        <v>16</v>
      </c>
      <c r="E125">
        <v>19.408999999999999</v>
      </c>
      <c r="F125">
        <v>2453.5</v>
      </c>
      <c r="G125">
        <v>118.5</v>
      </c>
      <c r="H125">
        <v>10.3</v>
      </c>
      <c r="I125">
        <v>0</v>
      </c>
      <c r="J125">
        <v>516.5</v>
      </c>
      <c r="K125">
        <v>954</v>
      </c>
      <c r="L125">
        <v>1328</v>
      </c>
      <c r="M125">
        <v>127</v>
      </c>
      <c r="N125">
        <v>516</v>
      </c>
      <c r="O125">
        <v>3</v>
      </c>
    </row>
    <row r="126" spans="1:15" x14ac:dyDescent="0.25">
      <c r="A126">
        <v>125</v>
      </c>
      <c r="B126">
        <v>37</v>
      </c>
      <c r="C126">
        <v>1</v>
      </c>
      <c r="D126" t="s">
        <v>15</v>
      </c>
      <c r="E126">
        <v>19.57075</v>
      </c>
      <c r="F126">
        <v>1645.7</v>
      </c>
      <c r="G126">
        <v>76</v>
      </c>
      <c r="H126">
        <v>6.6</v>
      </c>
      <c r="I126">
        <v>4</v>
      </c>
      <c r="J126">
        <v>225.9</v>
      </c>
      <c r="K126">
        <v>1368</v>
      </c>
      <c r="L126">
        <v>427</v>
      </c>
      <c r="M126">
        <v>141</v>
      </c>
      <c r="N126">
        <v>669</v>
      </c>
      <c r="O126">
        <v>5</v>
      </c>
    </row>
    <row r="127" spans="1:15" x14ac:dyDescent="0.25">
      <c r="A127">
        <v>126</v>
      </c>
      <c r="B127">
        <v>43</v>
      </c>
      <c r="C127">
        <v>1</v>
      </c>
      <c r="D127" t="s">
        <v>15</v>
      </c>
      <c r="E127">
        <v>20.297000000000001</v>
      </c>
      <c r="F127">
        <v>2075.9</v>
      </c>
      <c r="G127">
        <v>96.5</v>
      </c>
      <c r="H127">
        <v>17.3</v>
      </c>
      <c r="I127">
        <v>7</v>
      </c>
      <c r="J127">
        <v>271.8</v>
      </c>
      <c r="K127">
        <v>3318</v>
      </c>
      <c r="L127">
        <v>651</v>
      </c>
      <c r="M127">
        <v>427</v>
      </c>
      <c r="N127">
        <v>572</v>
      </c>
      <c r="O127">
        <v>2</v>
      </c>
    </row>
    <row r="128" spans="1:15" x14ac:dyDescent="0.25">
      <c r="A128">
        <v>127</v>
      </c>
      <c r="B128">
        <v>66</v>
      </c>
      <c r="C128">
        <v>1</v>
      </c>
      <c r="D128" t="s">
        <v>15</v>
      </c>
      <c r="E128">
        <v>26.42051</v>
      </c>
      <c r="F128">
        <v>1563.7</v>
      </c>
      <c r="G128">
        <v>73.3</v>
      </c>
      <c r="H128">
        <v>12</v>
      </c>
      <c r="I128">
        <v>1.1000000000000001</v>
      </c>
      <c r="J128">
        <v>300.89999999999998</v>
      </c>
      <c r="K128">
        <v>2247</v>
      </c>
      <c r="L128">
        <v>728</v>
      </c>
      <c r="M128">
        <v>305</v>
      </c>
      <c r="N128">
        <v>727</v>
      </c>
      <c r="O128">
        <v>3</v>
      </c>
    </row>
    <row r="129" spans="1:15" x14ac:dyDescent="0.25">
      <c r="A129">
        <v>128</v>
      </c>
      <c r="B129">
        <v>26</v>
      </c>
      <c r="C129">
        <v>1</v>
      </c>
      <c r="D129" t="s">
        <v>15</v>
      </c>
      <c r="E129">
        <v>20.379460000000002</v>
      </c>
      <c r="F129">
        <v>1663.3</v>
      </c>
      <c r="G129">
        <v>64.599999999999994</v>
      </c>
      <c r="H129">
        <v>7.6</v>
      </c>
      <c r="I129">
        <v>2</v>
      </c>
      <c r="J129">
        <v>124.7</v>
      </c>
      <c r="K129">
        <v>910</v>
      </c>
      <c r="L129">
        <v>605</v>
      </c>
      <c r="M129">
        <v>74</v>
      </c>
      <c r="N129">
        <v>544</v>
      </c>
      <c r="O129">
        <v>3</v>
      </c>
    </row>
    <row r="130" spans="1:15" x14ac:dyDescent="0.25">
      <c r="A130">
        <v>129</v>
      </c>
      <c r="B130">
        <v>45</v>
      </c>
      <c r="C130">
        <v>1</v>
      </c>
      <c r="D130" t="s">
        <v>14</v>
      </c>
      <c r="E130">
        <v>29.24145</v>
      </c>
      <c r="F130">
        <v>1601.4</v>
      </c>
      <c r="G130">
        <v>93.9</v>
      </c>
      <c r="H130">
        <v>8.8000000000000007</v>
      </c>
      <c r="I130">
        <v>0</v>
      </c>
      <c r="J130">
        <v>255.8</v>
      </c>
      <c r="K130">
        <v>1171</v>
      </c>
      <c r="L130">
        <v>453</v>
      </c>
      <c r="M130">
        <v>156</v>
      </c>
      <c r="N130">
        <v>917</v>
      </c>
      <c r="O130">
        <v>2</v>
      </c>
    </row>
    <row r="131" spans="1:15" x14ac:dyDescent="0.25">
      <c r="A131">
        <v>130</v>
      </c>
      <c r="B131">
        <v>74</v>
      </c>
      <c r="C131">
        <v>1</v>
      </c>
      <c r="D131" t="s">
        <v>15</v>
      </c>
      <c r="E131">
        <v>30.29495</v>
      </c>
      <c r="F131">
        <v>1718.9</v>
      </c>
      <c r="G131">
        <v>57.9</v>
      </c>
      <c r="H131">
        <v>15</v>
      </c>
      <c r="I131">
        <v>1.2</v>
      </c>
      <c r="J131">
        <v>272.7</v>
      </c>
      <c r="K131">
        <v>2077</v>
      </c>
      <c r="L131">
        <v>1374</v>
      </c>
      <c r="M131">
        <v>168</v>
      </c>
      <c r="N131">
        <v>586</v>
      </c>
      <c r="O131">
        <v>1</v>
      </c>
    </row>
    <row r="132" spans="1:15" x14ac:dyDescent="0.25">
      <c r="A132">
        <v>131</v>
      </c>
      <c r="B132">
        <v>49</v>
      </c>
      <c r="C132">
        <v>1</v>
      </c>
      <c r="D132" t="s">
        <v>15</v>
      </c>
      <c r="E132">
        <v>21.479009999999999</v>
      </c>
      <c r="F132">
        <v>1010.6</v>
      </c>
      <c r="G132">
        <v>29.4</v>
      </c>
      <c r="H132">
        <v>9.1</v>
      </c>
      <c r="I132">
        <v>6.2</v>
      </c>
      <c r="J132">
        <v>98.8</v>
      </c>
      <c r="K132">
        <v>1210</v>
      </c>
      <c r="L132">
        <v>555</v>
      </c>
      <c r="M132">
        <v>116</v>
      </c>
      <c r="N132">
        <v>516</v>
      </c>
      <c r="O132">
        <v>2</v>
      </c>
    </row>
    <row r="133" spans="1:15" x14ac:dyDescent="0.25">
      <c r="A133">
        <v>132</v>
      </c>
      <c r="B133">
        <v>41</v>
      </c>
      <c r="C133">
        <v>1</v>
      </c>
      <c r="D133" t="s">
        <v>14</v>
      </c>
      <c r="E133">
        <v>19.408999999999999</v>
      </c>
      <c r="F133">
        <v>1372.7</v>
      </c>
      <c r="G133">
        <v>61.6</v>
      </c>
      <c r="H133">
        <v>9.5</v>
      </c>
      <c r="I133">
        <v>0</v>
      </c>
      <c r="J133">
        <v>182.5</v>
      </c>
      <c r="K133">
        <v>1826</v>
      </c>
      <c r="L133">
        <v>386</v>
      </c>
      <c r="M133">
        <v>290</v>
      </c>
      <c r="N133">
        <v>404</v>
      </c>
      <c r="O133">
        <v>0</v>
      </c>
    </row>
    <row r="134" spans="1:15" x14ac:dyDescent="0.25">
      <c r="A134">
        <v>133</v>
      </c>
      <c r="B134">
        <v>74</v>
      </c>
      <c r="C134">
        <v>0</v>
      </c>
      <c r="D134" t="s">
        <v>15</v>
      </c>
      <c r="E134">
        <v>27.31916</v>
      </c>
      <c r="F134">
        <v>1837</v>
      </c>
      <c r="G134">
        <v>76.900000000000006</v>
      </c>
      <c r="H134">
        <v>13.6</v>
      </c>
      <c r="I134">
        <v>0</v>
      </c>
      <c r="J134">
        <v>383.6</v>
      </c>
      <c r="K134">
        <v>2628</v>
      </c>
      <c r="L134">
        <v>966</v>
      </c>
      <c r="M134">
        <v>304</v>
      </c>
      <c r="N134">
        <v>709</v>
      </c>
      <c r="O134">
        <v>2</v>
      </c>
    </row>
    <row r="135" spans="1:15" x14ac:dyDescent="0.25">
      <c r="A135">
        <v>134</v>
      </c>
      <c r="B135">
        <v>38</v>
      </c>
      <c r="C135">
        <v>1</v>
      </c>
      <c r="D135" t="s">
        <v>16</v>
      </c>
      <c r="E135">
        <v>21.845079999999999</v>
      </c>
      <c r="F135">
        <v>1662.7</v>
      </c>
      <c r="G135">
        <v>58.7</v>
      </c>
      <c r="H135">
        <v>15.7</v>
      </c>
      <c r="I135">
        <v>3.7</v>
      </c>
      <c r="J135">
        <v>163.69999999999999</v>
      </c>
      <c r="K135">
        <v>561</v>
      </c>
      <c r="L135">
        <v>947</v>
      </c>
      <c r="M135">
        <v>198</v>
      </c>
      <c r="N135">
        <v>429</v>
      </c>
      <c r="O135">
        <v>1</v>
      </c>
    </row>
    <row r="136" spans="1:15" x14ac:dyDescent="0.25">
      <c r="A136">
        <v>135</v>
      </c>
      <c r="B136">
        <v>83</v>
      </c>
      <c r="C136">
        <v>0</v>
      </c>
      <c r="D136" t="s">
        <v>15</v>
      </c>
      <c r="E136">
        <v>22.222370000000002</v>
      </c>
      <c r="F136">
        <v>1534.7</v>
      </c>
      <c r="G136">
        <v>54.9</v>
      </c>
      <c r="H136">
        <v>26.3</v>
      </c>
      <c r="I136">
        <v>0</v>
      </c>
      <c r="J136">
        <v>77.5</v>
      </c>
      <c r="K136">
        <v>1893</v>
      </c>
      <c r="L136">
        <v>426</v>
      </c>
      <c r="M136">
        <v>253</v>
      </c>
      <c r="N136">
        <v>629</v>
      </c>
      <c r="O136">
        <v>1</v>
      </c>
    </row>
    <row r="137" spans="1:15" x14ac:dyDescent="0.25">
      <c r="A137">
        <v>136</v>
      </c>
      <c r="B137">
        <v>70</v>
      </c>
      <c r="C137">
        <v>1</v>
      </c>
      <c r="D137" t="s">
        <v>15</v>
      </c>
      <c r="E137">
        <v>28.046959999999999</v>
      </c>
      <c r="F137">
        <v>2005.8</v>
      </c>
      <c r="G137">
        <v>89.5</v>
      </c>
      <c r="H137">
        <v>8.5</v>
      </c>
      <c r="I137">
        <v>0.1</v>
      </c>
      <c r="J137">
        <v>121.2</v>
      </c>
      <c r="K137">
        <v>1312</v>
      </c>
      <c r="L137">
        <v>688</v>
      </c>
      <c r="M137">
        <v>148</v>
      </c>
      <c r="N137">
        <v>1139</v>
      </c>
      <c r="O137">
        <v>2</v>
      </c>
    </row>
    <row r="138" spans="1:15" x14ac:dyDescent="0.25">
      <c r="A138">
        <v>137</v>
      </c>
      <c r="B138">
        <v>39</v>
      </c>
      <c r="C138">
        <v>1</v>
      </c>
      <c r="D138" t="s">
        <v>14</v>
      </c>
      <c r="E138">
        <v>26.094329999999999</v>
      </c>
      <c r="F138">
        <v>1187.8</v>
      </c>
      <c r="G138">
        <v>32.799999999999997</v>
      </c>
      <c r="H138">
        <v>11.6</v>
      </c>
      <c r="I138">
        <v>0</v>
      </c>
      <c r="J138">
        <v>154.9</v>
      </c>
      <c r="K138">
        <v>1913</v>
      </c>
      <c r="L138">
        <v>1048</v>
      </c>
      <c r="M138">
        <v>492</v>
      </c>
      <c r="N138">
        <v>466</v>
      </c>
      <c r="O138">
        <v>2</v>
      </c>
    </row>
    <row r="139" spans="1:15" x14ac:dyDescent="0.25">
      <c r="A139">
        <v>138</v>
      </c>
      <c r="B139">
        <v>65</v>
      </c>
      <c r="C139">
        <v>1</v>
      </c>
      <c r="D139" t="s">
        <v>15</v>
      </c>
      <c r="E139">
        <v>21.585149999999999</v>
      </c>
      <c r="F139">
        <v>1446.2</v>
      </c>
      <c r="G139">
        <v>56.8</v>
      </c>
      <c r="H139">
        <v>10.8</v>
      </c>
      <c r="I139">
        <v>0</v>
      </c>
      <c r="J139">
        <v>127.9</v>
      </c>
      <c r="K139">
        <v>924</v>
      </c>
      <c r="L139">
        <v>684</v>
      </c>
      <c r="M139">
        <v>156</v>
      </c>
      <c r="N139">
        <v>372</v>
      </c>
      <c r="O139">
        <v>1</v>
      </c>
    </row>
    <row r="140" spans="1:15" x14ac:dyDescent="0.25">
      <c r="A140">
        <v>139</v>
      </c>
      <c r="B140">
        <v>72</v>
      </c>
      <c r="C140">
        <v>1</v>
      </c>
      <c r="D140" t="s">
        <v>14</v>
      </c>
      <c r="E140">
        <v>21.03125</v>
      </c>
      <c r="F140">
        <v>976.7</v>
      </c>
      <c r="G140">
        <v>68.400000000000006</v>
      </c>
      <c r="H140">
        <v>3.1</v>
      </c>
      <c r="I140">
        <v>0</v>
      </c>
      <c r="J140">
        <v>99.6</v>
      </c>
      <c r="K140">
        <v>728</v>
      </c>
      <c r="L140">
        <v>797</v>
      </c>
      <c r="M140">
        <v>27</v>
      </c>
      <c r="N140">
        <v>558</v>
      </c>
      <c r="O140">
        <v>3</v>
      </c>
    </row>
    <row r="141" spans="1:15" x14ac:dyDescent="0.25">
      <c r="A141">
        <v>140</v>
      </c>
      <c r="B141">
        <v>46</v>
      </c>
      <c r="C141">
        <v>0</v>
      </c>
      <c r="D141" t="s">
        <v>14</v>
      </c>
      <c r="E141">
        <v>23.67727</v>
      </c>
      <c r="F141">
        <v>2706.7</v>
      </c>
      <c r="G141">
        <v>104.9</v>
      </c>
      <c r="H141">
        <v>16.8</v>
      </c>
      <c r="I141">
        <v>22</v>
      </c>
      <c r="J141">
        <v>416</v>
      </c>
      <c r="K141">
        <v>4387</v>
      </c>
      <c r="L141">
        <v>926</v>
      </c>
      <c r="M141">
        <v>52</v>
      </c>
      <c r="N141">
        <v>476</v>
      </c>
      <c r="O141">
        <v>1</v>
      </c>
    </row>
    <row r="142" spans="1:15" x14ac:dyDescent="0.25">
      <c r="A142">
        <v>141</v>
      </c>
      <c r="B142">
        <v>46</v>
      </c>
      <c r="C142">
        <v>1</v>
      </c>
      <c r="D142" t="s">
        <v>15</v>
      </c>
      <c r="E142">
        <v>30.058710000000001</v>
      </c>
      <c r="F142">
        <v>1546</v>
      </c>
      <c r="G142">
        <v>73.599999999999994</v>
      </c>
      <c r="H142">
        <v>10.3</v>
      </c>
      <c r="I142">
        <v>7</v>
      </c>
      <c r="J142">
        <v>284.8</v>
      </c>
      <c r="K142">
        <v>1976</v>
      </c>
      <c r="L142">
        <v>417</v>
      </c>
      <c r="M142">
        <v>210</v>
      </c>
      <c r="N142">
        <v>418</v>
      </c>
      <c r="O142">
        <v>2</v>
      </c>
    </row>
    <row r="143" spans="1:15" x14ac:dyDescent="0.25">
      <c r="A143">
        <v>142</v>
      </c>
      <c r="B143">
        <v>51</v>
      </c>
      <c r="C143">
        <v>1</v>
      </c>
      <c r="D143" t="s">
        <v>15</v>
      </c>
      <c r="E143">
        <v>34.185119999999998</v>
      </c>
      <c r="F143">
        <v>1324</v>
      </c>
      <c r="G143">
        <v>46</v>
      </c>
      <c r="H143">
        <v>12.7</v>
      </c>
      <c r="I143">
        <v>0</v>
      </c>
      <c r="J143">
        <v>151</v>
      </c>
      <c r="K143">
        <v>2422</v>
      </c>
      <c r="L143">
        <v>208</v>
      </c>
      <c r="M143">
        <v>83</v>
      </c>
      <c r="N143">
        <v>564</v>
      </c>
      <c r="O143">
        <v>6</v>
      </c>
    </row>
    <row r="144" spans="1:15" x14ac:dyDescent="0.25">
      <c r="A144">
        <v>143</v>
      </c>
      <c r="B144">
        <v>39</v>
      </c>
      <c r="C144">
        <v>1</v>
      </c>
      <c r="D144" t="s">
        <v>15</v>
      </c>
      <c r="E144">
        <v>24.081189999999999</v>
      </c>
      <c r="F144">
        <v>1368.9</v>
      </c>
      <c r="G144">
        <v>61.6</v>
      </c>
      <c r="H144">
        <v>14.4</v>
      </c>
      <c r="I144">
        <v>6.7</v>
      </c>
      <c r="J144">
        <v>314.89999999999998</v>
      </c>
      <c r="K144">
        <v>1407</v>
      </c>
      <c r="L144">
        <v>1335</v>
      </c>
      <c r="M144">
        <v>182</v>
      </c>
      <c r="N144">
        <v>431</v>
      </c>
      <c r="O144">
        <v>5</v>
      </c>
    </row>
    <row r="145" spans="1:15" x14ac:dyDescent="0.25">
      <c r="A145">
        <v>144</v>
      </c>
      <c r="B145">
        <v>33</v>
      </c>
      <c r="C145">
        <v>1</v>
      </c>
      <c r="D145" t="s">
        <v>16</v>
      </c>
      <c r="E145">
        <v>20.16133</v>
      </c>
      <c r="F145">
        <v>3228</v>
      </c>
      <c r="G145">
        <v>141.1</v>
      </c>
      <c r="H145">
        <v>14.4</v>
      </c>
      <c r="I145">
        <v>0</v>
      </c>
      <c r="J145">
        <v>718.8</v>
      </c>
      <c r="K145">
        <v>1301</v>
      </c>
      <c r="L145">
        <v>307</v>
      </c>
      <c r="M145">
        <v>40</v>
      </c>
      <c r="N145">
        <v>485</v>
      </c>
      <c r="O145">
        <v>2</v>
      </c>
    </row>
    <row r="146" spans="1:15" x14ac:dyDescent="0.25">
      <c r="A146">
        <v>145</v>
      </c>
      <c r="B146">
        <v>49</v>
      </c>
      <c r="C146">
        <v>0</v>
      </c>
      <c r="D146" t="s">
        <v>14</v>
      </c>
      <c r="E146">
        <v>31.72627</v>
      </c>
      <c r="F146">
        <v>2825.8</v>
      </c>
      <c r="G146">
        <v>97.8</v>
      </c>
      <c r="H146">
        <v>7.5</v>
      </c>
      <c r="I146">
        <v>35</v>
      </c>
      <c r="J146">
        <v>374.3</v>
      </c>
      <c r="K146">
        <v>1112</v>
      </c>
      <c r="L146">
        <v>735</v>
      </c>
      <c r="M146">
        <v>69</v>
      </c>
      <c r="N146">
        <v>733</v>
      </c>
      <c r="O146">
        <v>2</v>
      </c>
    </row>
    <row r="147" spans="1:15" x14ac:dyDescent="0.25">
      <c r="A147">
        <v>146</v>
      </c>
      <c r="B147">
        <v>44</v>
      </c>
      <c r="C147">
        <v>1</v>
      </c>
      <c r="D147" t="s">
        <v>15</v>
      </c>
      <c r="E147">
        <v>23.393160000000002</v>
      </c>
      <c r="F147">
        <v>1220.9000000000001</v>
      </c>
      <c r="G147">
        <v>35.1</v>
      </c>
      <c r="H147">
        <v>14</v>
      </c>
      <c r="I147">
        <v>0</v>
      </c>
      <c r="J147">
        <v>99.2</v>
      </c>
      <c r="K147">
        <v>1052</v>
      </c>
      <c r="L147">
        <v>441</v>
      </c>
      <c r="M147">
        <v>172</v>
      </c>
      <c r="N147">
        <v>402</v>
      </c>
      <c r="O147">
        <v>1</v>
      </c>
    </row>
    <row r="148" spans="1:15" x14ac:dyDescent="0.25">
      <c r="A148">
        <v>147</v>
      </c>
      <c r="B148">
        <v>69</v>
      </c>
      <c r="C148">
        <v>1</v>
      </c>
      <c r="D148" t="s">
        <v>15</v>
      </c>
      <c r="E148">
        <v>24.26126</v>
      </c>
      <c r="F148">
        <v>1174.7</v>
      </c>
      <c r="G148">
        <v>47.4</v>
      </c>
      <c r="H148">
        <v>9.9</v>
      </c>
      <c r="I148">
        <v>0.1</v>
      </c>
      <c r="J148">
        <v>89.9</v>
      </c>
      <c r="K148">
        <v>1008</v>
      </c>
      <c r="L148">
        <v>783</v>
      </c>
      <c r="M148">
        <v>253</v>
      </c>
      <c r="N148">
        <v>760</v>
      </c>
      <c r="O148">
        <v>1</v>
      </c>
    </row>
    <row r="149" spans="1:15" x14ac:dyDescent="0.25">
      <c r="A149">
        <v>148</v>
      </c>
      <c r="B149">
        <v>52</v>
      </c>
      <c r="C149">
        <v>1</v>
      </c>
      <c r="D149" t="s">
        <v>14</v>
      </c>
      <c r="E149">
        <v>27.833480000000002</v>
      </c>
      <c r="F149">
        <v>828.2</v>
      </c>
      <c r="G149">
        <v>52.3</v>
      </c>
      <c r="H149">
        <v>6.1</v>
      </c>
      <c r="I149">
        <v>1.2</v>
      </c>
      <c r="J149">
        <v>141.1</v>
      </c>
      <c r="K149">
        <v>1054</v>
      </c>
      <c r="L149">
        <v>366</v>
      </c>
      <c r="M149">
        <v>435</v>
      </c>
      <c r="N149">
        <v>659</v>
      </c>
      <c r="O149">
        <v>2</v>
      </c>
    </row>
    <row r="150" spans="1:15" x14ac:dyDescent="0.25">
      <c r="A150">
        <v>149</v>
      </c>
      <c r="B150">
        <v>82</v>
      </c>
      <c r="C150">
        <v>1</v>
      </c>
      <c r="D150" t="s">
        <v>15</v>
      </c>
      <c r="E150">
        <v>20.21771</v>
      </c>
      <c r="F150">
        <v>1708.1</v>
      </c>
      <c r="G150">
        <v>94.2</v>
      </c>
      <c r="H150">
        <v>15.1</v>
      </c>
      <c r="I150">
        <v>2</v>
      </c>
      <c r="J150">
        <v>224.7</v>
      </c>
      <c r="K150">
        <v>1484</v>
      </c>
      <c r="L150">
        <v>790</v>
      </c>
      <c r="M150">
        <v>429</v>
      </c>
      <c r="N150">
        <v>599</v>
      </c>
      <c r="O150">
        <v>4</v>
      </c>
    </row>
    <row r="151" spans="1:15" x14ac:dyDescent="0.25">
      <c r="A151">
        <v>150</v>
      </c>
      <c r="B151">
        <v>46</v>
      </c>
      <c r="C151">
        <v>1</v>
      </c>
      <c r="D151" t="s">
        <v>15</v>
      </c>
      <c r="E151">
        <v>23.478580000000001</v>
      </c>
      <c r="F151">
        <v>1182.9000000000001</v>
      </c>
      <c r="G151">
        <v>60.2</v>
      </c>
      <c r="H151">
        <v>5.2</v>
      </c>
      <c r="I151">
        <v>0.2</v>
      </c>
      <c r="J151">
        <v>164.5</v>
      </c>
      <c r="K151">
        <v>657</v>
      </c>
      <c r="L151">
        <v>441</v>
      </c>
      <c r="M151">
        <v>326</v>
      </c>
      <c r="N151">
        <v>495</v>
      </c>
      <c r="O151">
        <v>0</v>
      </c>
    </row>
    <row r="152" spans="1:15" x14ac:dyDescent="0.25">
      <c r="A152">
        <v>151</v>
      </c>
      <c r="B152">
        <v>25</v>
      </c>
      <c r="C152">
        <v>1</v>
      </c>
      <c r="D152" t="s">
        <v>15</v>
      </c>
      <c r="E152">
        <v>22.705120000000001</v>
      </c>
      <c r="F152">
        <v>928.4</v>
      </c>
      <c r="G152">
        <v>29.7</v>
      </c>
      <c r="H152">
        <v>6</v>
      </c>
      <c r="I152">
        <v>0.5</v>
      </c>
      <c r="J152">
        <v>120.7</v>
      </c>
      <c r="K152">
        <v>604</v>
      </c>
      <c r="L152">
        <v>432</v>
      </c>
      <c r="M152">
        <v>75</v>
      </c>
      <c r="N152">
        <v>436</v>
      </c>
      <c r="O152">
        <v>6</v>
      </c>
    </row>
    <row r="153" spans="1:15" x14ac:dyDescent="0.25">
      <c r="A153">
        <v>152</v>
      </c>
      <c r="B153">
        <v>54</v>
      </c>
      <c r="C153">
        <v>1</v>
      </c>
      <c r="D153" t="s">
        <v>15</v>
      </c>
      <c r="E153">
        <v>37.868679999999998</v>
      </c>
      <c r="F153">
        <v>4373.6000000000004</v>
      </c>
      <c r="G153">
        <v>235.9</v>
      </c>
      <c r="H153">
        <v>22.9</v>
      </c>
      <c r="I153">
        <v>0.1</v>
      </c>
      <c r="J153">
        <v>814.7</v>
      </c>
      <c r="K153">
        <v>2912</v>
      </c>
      <c r="L153">
        <v>2104</v>
      </c>
      <c r="M153">
        <v>121</v>
      </c>
      <c r="N153">
        <v>416</v>
      </c>
      <c r="O153">
        <v>2</v>
      </c>
    </row>
    <row r="154" spans="1:15" x14ac:dyDescent="0.25">
      <c r="A154">
        <v>153</v>
      </c>
      <c r="B154">
        <v>70</v>
      </c>
      <c r="C154">
        <v>1</v>
      </c>
      <c r="D154" t="s">
        <v>15</v>
      </c>
      <c r="E154">
        <v>25.7393</v>
      </c>
      <c r="F154">
        <v>1387.7</v>
      </c>
      <c r="G154">
        <v>55.2</v>
      </c>
      <c r="H154">
        <v>11.2</v>
      </c>
      <c r="I154">
        <v>0</v>
      </c>
      <c r="J154">
        <v>114</v>
      </c>
      <c r="K154">
        <v>869</v>
      </c>
      <c r="L154">
        <v>1595</v>
      </c>
      <c r="M154">
        <v>292</v>
      </c>
      <c r="N154">
        <v>701</v>
      </c>
      <c r="O154">
        <v>2</v>
      </c>
    </row>
    <row r="155" spans="1:15" x14ac:dyDescent="0.25">
      <c r="A155">
        <v>154</v>
      </c>
      <c r="B155">
        <v>35</v>
      </c>
      <c r="C155">
        <v>1</v>
      </c>
      <c r="D155" t="s">
        <v>15</v>
      </c>
      <c r="E155">
        <v>18.438549999999999</v>
      </c>
      <c r="F155">
        <v>1555.6</v>
      </c>
      <c r="G155">
        <v>72.8</v>
      </c>
      <c r="H155">
        <v>11.5</v>
      </c>
      <c r="I155">
        <v>0</v>
      </c>
      <c r="J155">
        <v>174.1</v>
      </c>
      <c r="K155">
        <v>1578</v>
      </c>
      <c r="L155">
        <v>689</v>
      </c>
      <c r="M155">
        <v>207</v>
      </c>
      <c r="N155">
        <v>553</v>
      </c>
      <c r="O155">
        <v>1</v>
      </c>
    </row>
    <row r="156" spans="1:15" x14ac:dyDescent="0.25">
      <c r="A156">
        <v>155</v>
      </c>
      <c r="B156">
        <v>46</v>
      </c>
      <c r="C156">
        <v>1</v>
      </c>
      <c r="D156" t="s">
        <v>15</v>
      </c>
      <c r="E156">
        <v>33.19482</v>
      </c>
      <c r="F156">
        <v>1581.7</v>
      </c>
      <c r="G156">
        <v>64.099999999999994</v>
      </c>
      <c r="H156">
        <v>12.3</v>
      </c>
      <c r="I156">
        <v>0.1</v>
      </c>
      <c r="J156">
        <v>170.1</v>
      </c>
      <c r="K156">
        <v>1210</v>
      </c>
      <c r="L156">
        <v>795</v>
      </c>
      <c r="M156">
        <v>118</v>
      </c>
      <c r="N156">
        <v>652</v>
      </c>
      <c r="O156">
        <v>3</v>
      </c>
    </row>
    <row r="157" spans="1:15" x14ac:dyDescent="0.25">
      <c r="A157">
        <v>156</v>
      </c>
      <c r="B157">
        <v>70</v>
      </c>
      <c r="C157">
        <v>0</v>
      </c>
      <c r="D157" t="s">
        <v>15</v>
      </c>
      <c r="E157">
        <v>29.596589999999999</v>
      </c>
      <c r="F157">
        <v>1397.4</v>
      </c>
      <c r="G157">
        <v>60.5</v>
      </c>
      <c r="H157">
        <v>9.1999999999999993</v>
      </c>
      <c r="I157">
        <v>0</v>
      </c>
      <c r="J157">
        <v>228.5</v>
      </c>
      <c r="K157">
        <v>1554</v>
      </c>
      <c r="L157">
        <v>675</v>
      </c>
      <c r="M157">
        <v>108</v>
      </c>
      <c r="N157">
        <v>621</v>
      </c>
      <c r="O157">
        <v>1</v>
      </c>
    </row>
    <row r="158" spans="1:15" x14ac:dyDescent="0.25">
      <c r="A158">
        <v>157</v>
      </c>
      <c r="B158">
        <v>71</v>
      </c>
      <c r="C158">
        <v>1</v>
      </c>
      <c r="D158" t="s">
        <v>14</v>
      </c>
      <c r="E158">
        <v>22.153179999999999</v>
      </c>
      <c r="F158">
        <v>1305.4000000000001</v>
      </c>
      <c r="G158">
        <v>43.3</v>
      </c>
      <c r="H158">
        <v>10.199999999999999</v>
      </c>
      <c r="I158">
        <v>0</v>
      </c>
      <c r="J158">
        <v>72.7</v>
      </c>
      <c r="K158">
        <v>3445</v>
      </c>
      <c r="L158">
        <v>1015</v>
      </c>
      <c r="M158">
        <v>385</v>
      </c>
      <c r="N158">
        <v>617</v>
      </c>
      <c r="O158">
        <v>2</v>
      </c>
    </row>
    <row r="159" spans="1:15" x14ac:dyDescent="0.25">
      <c r="A159">
        <v>158</v>
      </c>
      <c r="B159">
        <v>59</v>
      </c>
      <c r="C159">
        <v>1</v>
      </c>
      <c r="D159" t="s">
        <v>15</v>
      </c>
      <c r="E159">
        <v>26.886769999999999</v>
      </c>
      <c r="F159">
        <v>1249.5999999999999</v>
      </c>
      <c r="G159">
        <v>24.2</v>
      </c>
      <c r="H159">
        <v>14.7</v>
      </c>
      <c r="I159">
        <v>0</v>
      </c>
      <c r="J159">
        <v>97.2</v>
      </c>
      <c r="K159">
        <v>3014</v>
      </c>
      <c r="L159">
        <v>1340</v>
      </c>
      <c r="M159">
        <v>408</v>
      </c>
      <c r="N159">
        <v>784</v>
      </c>
      <c r="O159">
        <v>2</v>
      </c>
    </row>
    <row r="160" spans="1:15" x14ac:dyDescent="0.25">
      <c r="A160">
        <v>159</v>
      </c>
      <c r="B160">
        <v>42</v>
      </c>
      <c r="C160">
        <v>1</v>
      </c>
      <c r="D160" t="s">
        <v>15</v>
      </c>
      <c r="E160">
        <v>20.5412</v>
      </c>
      <c r="F160">
        <v>2347.3000000000002</v>
      </c>
      <c r="G160">
        <v>104.4</v>
      </c>
      <c r="H160">
        <v>12.5</v>
      </c>
      <c r="I160">
        <v>0</v>
      </c>
      <c r="J160">
        <v>249.3</v>
      </c>
      <c r="K160">
        <v>1666</v>
      </c>
      <c r="L160">
        <v>859</v>
      </c>
      <c r="M160">
        <v>97</v>
      </c>
      <c r="N160">
        <v>352</v>
      </c>
      <c r="O160">
        <v>0</v>
      </c>
    </row>
    <row r="161" spans="1:15" x14ac:dyDescent="0.25">
      <c r="A161">
        <v>160</v>
      </c>
      <c r="B161">
        <v>46</v>
      </c>
      <c r="C161">
        <v>1</v>
      </c>
      <c r="D161" t="s">
        <v>15</v>
      </c>
      <c r="E161">
        <v>39.406239999999997</v>
      </c>
      <c r="F161">
        <v>1207.0999999999999</v>
      </c>
      <c r="G161">
        <v>42.8</v>
      </c>
      <c r="H161">
        <v>11.6</v>
      </c>
      <c r="I161">
        <v>0</v>
      </c>
      <c r="J161">
        <v>155.1</v>
      </c>
      <c r="K161">
        <v>1462</v>
      </c>
      <c r="L161">
        <v>868</v>
      </c>
      <c r="M161">
        <v>118</v>
      </c>
      <c r="N161">
        <v>677</v>
      </c>
      <c r="O161">
        <v>3</v>
      </c>
    </row>
    <row r="162" spans="1:15" x14ac:dyDescent="0.25">
      <c r="A162">
        <v>161</v>
      </c>
      <c r="B162">
        <v>37</v>
      </c>
      <c r="C162">
        <v>1</v>
      </c>
      <c r="D162" t="s">
        <v>14</v>
      </c>
      <c r="E162">
        <v>33.372340000000001</v>
      </c>
      <c r="F162">
        <v>1688.1</v>
      </c>
      <c r="G162">
        <v>45</v>
      </c>
      <c r="H162">
        <v>17.100000000000001</v>
      </c>
      <c r="I162">
        <v>0.8</v>
      </c>
      <c r="J162">
        <v>141.1</v>
      </c>
      <c r="K162">
        <v>1272</v>
      </c>
      <c r="L162">
        <v>145</v>
      </c>
      <c r="M162">
        <v>60</v>
      </c>
      <c r="N162">
        <v>520</v>
      </c>
      <c r="O162">
        <v>2</v>
      </c>
    </row>
    <row r="163" spans="1:15" x14ac:dyDescent="0.25">
      <c r="A163">
        <v>162</v>
      </c>
      <c r="B163">
        <v>39</v>
      </c>
      <c r="C163">
        <v>1</v>
      </c>
      <c r="D163" t="s">
        <v>14</v>
      </c>
      <c r="E163">
        <v>21.940909999999999</v>
      </c>
      <c r="F163">
        <v>1719.3</v>
      </c>
      <c r="G163">
        <v>49.7</v>
      </c>
      <c r="H163">
        <v>18.399999999999999</v>
      </c>
      <c r="I163">
        <v>11</v>
      </c>
      <c r="J163">
        <v>164.6</v>
      </c>
      <c r="K163">
        <v>5296</v>
      </c>
      <c r="L163">
        <v>554</v>
      </c>
      <c r="M163">
        <v>357</v>
      </c>
      <c r="N163">
        <v>474</v>
      </c>
      <c r="O163">
        <v>3</v>
      </c>
    </row>
    <row r="164" spans="1:15" x14ac:dyDescent="0.25">
      <c r="A164">
        <v>163</v>
      </c>
      <c r="B164">
        <v>43</v>
      </c>
      <c r="C164">
        <v>1</v>
      </c>
      <c r="D164" t="s">
        <v>14</v>
      </c>
      <c r="E164">
        <v>25.582789999999999</v>
      </c>
      <c r="F164">
        <v>2501.6</v>
      </c>
      <c r="G164">
        <v>121.1</v>
      </c>
      <c r="H164">
        <v>19.5</v>
      </c>
      <c r="I164">
        <v>0</v>
      </c>
      <c r="J164">
        <v>343</v>
      </c>
      <c r="K164">
        <v>5605</v>
      </c>
      <c r="L164">
        <v>858</v>
      </c>
      <c r="M164">
        <v>858</v>
      </c>
      <c r="N164">
        <v>643</v>
      </c>
      <c r="O164">
        <v>2</v>
      </c>
    </row>
    <row r="165" spans="1:15" x14ac:dyDescent="0.25">
      <c r="A165">
        <v>164</v>
      </c>
      <c r="B165">
        <v>23</v>
      </c>
      <c r="C165">
        <v>1</v>
      </c>
      <c r="D165" t="s">
        <v>15</v>
      </c>
      <c r="E165">
        <v>20.125920000000001</v>
      </c>
      <c r="F165">
        <v>2219.1</v>
      </c>
      <c r="G165">
        <v>120.9</v>
      </c>
      <c r="H165">
        <v>13.1</v>
      </c>
      <c r="I165">
        <v>2</v>
      </c>
      <c r="J165">
        <v>415.8</v>
      </c>
      <c r="K165">
        <v>2430</v>
      </c>
      <c r="L165">
        <v>746</v>
      </c>
      <c r="M165">
        <v>104</v>
      </c>
      <c r="N165">
        <v>400</v>
      </c>
      <c r="O165">
        <v>3</v>
      </c>
    </row>
    <row r="166" spans="1:15" x14ac:dyDescent="0.25">
      <c r="A166">
        <v>165</v>
      </c>
      <c r="B166">
        <v>45</v>
      </c>
      <c r="C166">
        <v>1</v>
      </c>
      <c r="D166" t="s">
        <v>14</v>
      </c>
      <c r="E166">
        <v>20.23978</v>
      </c>
      <c r="F166">
        <v>1827.7</v>
      </c>
      <c r="G166">
        <v>71.2</v>
      </c>
      <c r="H166">
        <v>10.4</v>
      </c>
      <c r="I166">
        <v>2</v>
      </c>
      <c r="J166">
        <v>267.5</v>
      </c>
      <c r="K166">
        <v>2375</v>
      </c>
      <c r="L166">
        <v>1284</v>
      </c>
      <c r="M166">
        <v>219</v>
      </c>
      <c r="N166">
        <v>627</v>
      </c>
      <c r="O166">
        <v>6</v>
      </c>
    </row>
    <row r="167" spans="1:15" x14ac:dyDescent="0.25">
      <c r="A167">
        <v>166</v>
      </c>
      <c r="B167">
        <v>63</v>
      </c>
      <c r="C167">
        <v>1</v>
      </c>
      <c r="D167" t="s">
        <v>15</v>
      </c>
      <c r="E167">
        <v>23.921679999999999</v>
      </c>
      <c r="F167">
        <v>1282.3</v>
      </c>
      <c r="G167">
        <v>26.4</v>
      </c>
      <c r="H167">
        <v>13.6</v>
      </c>
      <c r="I167">
        <v>0.1</v>
      </c>
      <c r="J167">
        <v>100.6</v>
      </c>
      <c r="K167">
        <v>3753</v>
      </c>
      <c r="L167">
        <v>649</v>
      </c>
      <c r="M167">
        <v>296</v>
      </c>
      <c r="N167">
        <v>701</v>
      </c>
      <c r="O167">
        <v>3</v>
      </c>
    </row>
    <row r="168" spans="1:15" x14ac:dyDescent="0.25">
      <c r="A168">
        <v>167</v>
      </c>
      <c r="B168">
        <v>44</v>
      </c>
      <c r="C168">
        <v>1</v>
      </c>
      <c r="D168" t="s">
        <v>16</v>
      </c>
      <c r="E168">
        <v>28.34863</v>
      </c>
      <c r="F168">
        <v>1427.2</v>
      </c>
      <c r="G168">
        <v>60.6</v>
      </c>
      <c r="H168">
        <v>8.3000000000000007</v>
      </c>
      <c r="I168">
        <v>0.2</v>
      </c>
      <c r="J168">
        <v>195</v>
      </c>
      <c r="K168">
        <v>695</v>
      </c>
      <c r="L168">
        <v>270</v>
      </c>
      <c r="M168">
        <v>164</v>
      </c>
      <c r="N168">
        <v>566</v>
      </c>
      <c r="O168">
        <v>6</v>
      </c>
    </row>
    <row r="169" spans="1:15" x14ac:dyDescent="0.25">
      <c r="A169">
        <v>168</v>
      </c>
      <c r="B169">
        <v>43</v>
      </c>
      <c r="C169">
        <v>1</v>
      </c>
      <c r="D169" t="s">
        <v>15</v>
      </c>
      <c r="E169">
        <v>20.403449999999999</v>
      </c>
      <c r="F169">
        <v>2000.8</v>
      </c>
      <c r="G169">
        <v>86.7</v>
      </c>
      <c r="H169">
        <v>14.8</v>
      </c>
      <c r="I169">
        <v>0.9</v>
      </c>
      <c r="J169">
        <v>200.9</v>
      </c>
      <c r="K169">
        <v>1649</v>
      </c>
      <c r="L169">
        <v>751</v>
      </c>
      <c r="M169">
        <v>487</v>
      </c>
      <c r="N169">
        <v>453</v>
      </c>
      <c r="O169">
        <v>2</v>
      </c>
    </row>
    <row r="170" spans="1:15" x14ac:dyDescent="0.25">
      <c r="A170">
        <v>169</v>
      </c>
      <c r="B170">
        <v>33</v>
      </c>
      <c r="C170">
        <v>1</v>
      </c>
      <c r="D170" t="s">
        <v>14</v>
      </c>
      <c r="E170">
        <v>27.869450000000001</v>
      </c>
      <c r="F170">
        <v>1622.4</v>
      </c>
      <c r="G170">
        <v>71.5</v>
      </c>
      <c r="H170">
        <v>12.9</v>
      </c>
      <c r="I170">
        <v>1</v>
      </c>
      <c r="J170">
        <v>214.8</v>
      </c>
      <c r="K170">
        <v>2317</v>
      </c>
      <c r="L170">
        <v>437</v>
      </c>
      <c r="M170">
        <v>70</v>
      </c>
      <c r="N170">
        <v>428</v>
      </c>
      <c r="O170">
        <v>2</v>
      </c>
    </row>
    <row r="171" spans="1:15" x14ac:dyDescent="0.25">
      <c r="A171">
        <v>170</v>
      </c>
      <c r="B171">
        <v>35</v>
      </c>
      <c r="C171">
        <v>1</v>
      </c>
      <c r="D171" t="s">
        <v>14</v>
      </c>
      <c r="E171">
        <v>34.081809999999997</v>
      </c>
      <c r="F171">
        <v>3114</v>
      </c>
      <c r="G171">
        <v>160.19999999999999</v>
      </c>
      <c r="H171">
        <v>14.9</v>
      </c>
      <c r="I171">
        <v>0.2</v>
      </c>
      <c r="J171">
        <v>432.3</v>
      </c>
      <c r="K171">
        <v>1702</v>
      </c>
      <c r="L171">
        <v>1224</v>
      </c>
      <c r="M171">
        <v>43</v>
      </c>
      <c r="N171">
        <v>434</v>
      </c>
      <c r="O171">
        <v>2</v>
      </c>
    </row>
    <row r="172" spans="1:15" x14ac:dyDescent="0.25">
      <c r="A172">
        <v>171</v>
      </c>
      <c r="B172">
        <v>50</v>
      </c>
      <c r="C172">
        <v>1</v>
      </c>
      <c r="D172" t="s">
        <v>15</v>
      </c>
      <c r="E172">
        <v>23.07159</v>
      </c>
      <c r="F172">
        <v>2012</v>
      </c>
      <c r="G172">
        <v>112.9</v>
      </c>
      <c r="H172">
        <v>14.3</v>
      </c>
      <c r="I172">
        <v>6.5</v>
      </c>
      <c r="J172">
        <v>456.9</v>
      </c>
      <c r="K172">
        <v>1007</v>
      </c>
      <c r="L172">
        <v>6901</v>
      </c>
      <c r="M172">
        <v>274</v>
      </c>
      <c r="N172">
        <v>592</v>
      </c>
      <c r="O172">
        <v>6</v>
      </c>
    </row>
    <row r="173" spans="1:15" x14ac:dyDescent="0.25">
      <c r="A173">
        <v>172</v>
      </c>
      <c r="B173">
        <v>50</v>
      </c>
      <c r="C173">
        <v>1</v>
      </c>
      <c r="D173" t="s">
        <v>14</v>
      </c>
      <c r="E173">
        <v>29.01566</v>
      </c>
      <c r="F173">
        <v>2106.4</v>
      </c>
      <c r="G173">
        <v>97</v>
      </c>
      <c r="H173">
        <v>12.9</v>
      </c>
      <c r="I173">
        <v>0</v>
      </c>
      <c r="J173">
        <v>344.3</v>
      </c>
      <c r="K173">
        <v>2308</v>
      </c>
      <c r="L173">
        <v>982</v>
      </c>
      <c r="M173">
        <v>231</v>
      </c>
      <c r="N173">
        <v>413</v>
      </c>
      <c r="O173">
        <v>6</v>
      </c>
    </row>
    <row r="174" spans="1:15" x14ac:dyDescent="0.25">
      <c r="A174">
        <v>173</v>
      </c>
      <c r="B174">
        <v>59</v>
      </c>
      <c r="C174">
        <v>1</v>
      </c>
      <c r="D174" t="s">
        <v>14</v>
      </c>
      <c r="E174">
        <v>25.597719999999999</v>
      </c>
      <c r="F174">
        <v>1546.6</v>
      </c>
      <c r="G174">
        <v>72.900000000000006</v>
      </c>
      <c r="H174">
        <v>15.1</v>
      </c>
      <c r="I174">
        <v>0.7</v>
      </c>
      <c r="J174">
        <v>192.8</v>
      </c>
      <c r="K174">
        <v>4694</v>
      </c>
      <c r="L174">
        <v>864</v>
      </c>
      <c r="M174">
        <v>346</v>
      </c>
      <c r="N174">
        <v>849</v>
      </c>
      <c r="O174">
        <v>3</v>
      </c>
    </row>
    <row r="175" spans="1:15" x14ac:dyDescent="0.25">
      <c r="A175">
        <v>174</v>
      </c>
      <c r="B175">
        <v>38</v>
      </c>
      <c r="C175">
        <v>1</v>
      </c>
      <c r="D175" t="s">
        <v>14</v>
      </c>
      <c r="E175">
        <v>23.076619999999998</v>
      </c>
      <c r="F175">
        <v>1149</v>
      </c>
      <c r="G175">
        <v>43.6</v>
      </c>
      <c r="H175">
        <v>8.6</v>
      </c>
      <c r="I175">
        <v>10.5</v>
      </c>
      <c r="J175">
        <v>122.5</v>
      </c>
      <c r="K175">
        <v>2749</v>
      </c>
      <c r="L175">
        <v>329</v>
      </c>
      <c r="M175">
        <v>181</v>
      </c>
      <c r="N175">
        <v>727</v>
      </c>
      <c r="O175">
        <v>2</v>
      </c>
    </row>
    <row r="176" spans="1:15" x14ac:dyDescent="0.25">
      <c r="A176">
        <v>175</v>
      </c>
      <c r="B176">
        <v>60</v>
      </c>
      <c r="C176">
        <v>1</v>
      </c>
      <c r="D176" t="s">
        <v>14</v>
      </c>
      <c r="E176">
        <v>29.747530000000001</v>
      </c>
      <c r="F176">
        <v>659.3</v>
      </c>
      <c r="G176">
        <v>22.2</v>
      </c>
      <c r="H176">
        <v>7</v>
      </c>
      <c r="I176">
        <v>0.1</v>
      </c>
      <c r="J176">
        <v>102</v>
      </c>
      <c r="K176">
        <v>1497</v>
      </c>
      <c r="L176">
        <v>244</v>
      </c>
      <c r="M176">
        <v>116</v>
      </c>
      <c r="N176">
        <v>700</v>
      </c>
      <c r="O176">
        <v>0</v>
      </c>
    </row>
    <row r="177" spans="1:15" x14ac:dyDescent="0.25">
      <c r="A177">
        <v>176</v>
      </c>
      <c r="B177">
        <v>54</v>
      </c>
      <c r="C177">
        <v>1</v>
      </c>
      <c r="D177" t="s">
        <v>14</v>
      </c>
      <c r="E177">
        <v>19.177019999999999</v>
      </c>
      <c r="F177">
        <v>1580.6</v>
      </c>
      <c r="G177">
        <v>82.9</v>
      </c>
      <c r="H177">
        <v>9.4</v>
      </c>
      <c r="I177">
        <v>5.2</v>
      </c>
      <c r="J177">
        <v>98.3</v>
      </c>
      <c r="K177">
        <v>1171</v>
      </c>
      <c r="L177">
        <v>465</v>
      </c>
      <c r="M177">
        <v>391</v>
      </c>
      <c r="N177">
        <v>499</v>
      </c>
      <c r="O177">
        <v>2</v>
      </c>
    </row>
    <row r="178" spans="1:15" x14ac:dyDescent="0.25">
      <c r="A178">
        <v>177</v>
      </c>
      <c r="B178">
        <v>71</v>
      </c>
      <c r="C178">
        <v>0</v>
      </c>
      <c r="D178" t="s">
        <v>14</v>
      </c>
      <c r="E178">
        <v>24.463429999999999</v>
      </c>
      <c r="F178">
        <v>1850.5</v>
      </c>
      <c r="G178">
        <v>75.900000000000006</v>
      </c>
      <c r="H178">
        <v>16.100000000000001</v>
      </c>
      <c r="I178">
        <v>7.2</v>
      </c>
      <c r="J178">
        <v>247.9</v>
      </c>
      <c r="K178">
        <v>3054</v>
      </c>
      <c r="L178">
        <v>629</v>
      </c>
      <c r="M178">
        <v>85</v>
      </c>
      <c r="N178">
        <v>853</v>
      </c>
      <c r="O178">
        <v>2</v>
      </c>
    </row>
    <row r="179" spans="1:15" x14ac:dyDescent="0.25">
      <c r="A179">
        <v>178</v>
      </c>
      <c r="B179">
        <v>48</v>
      </c>
      <c r="C179">
        <v>1</v>
      </c>
      <c r="D179" t="s">
        <v>14</v>
      </c>
      <c r="E179">
        <v>22.531870000000001</v>
      </c>
      <c r="F179">
        <v>1242.0999999999999</v>
      </c>
      <c r="G179">
        <v>37.5</v>
      </c>
      <c r="H179">
        <v>13.3</v>
      </c>
      <c r="I179">
        <v>1</v>
      </c>
      <c r="J179">
        <v>148.4</v>
      </c>
      <c r="K179">
        <v>1488</v>
      </c>
      <c r="L179">
        <v>706</v>
      </c>
      <c r="M179">
        <v>800</v>
      </c>
      <c r="N179">
        <v>532</v>
      </c>
      <c r="O179">
        <v>2</v>
      </c>
    </row>
    <row r="180" spans="1:15" x14ac:dyDescent="0.25">
      <c r="A180">
        <v>179</v>
      </c>
      <c r="B180">
        <v>49</v>
      </c>
      <c r="C180">
        <v>1</v>
      </c>
      <c r="D180" t="s">
        <v>15</v>
      </c>
      <c r="E180">
        <v>32.017719999999997</v>
      </c>
      <c r="F180">
        <v>1099.4000000000001</v>
      </c>
      <c r="G180">
        <v>56.9</v>
      </c>
      <c r="H180">
        <v>5.2</v>
      </c>
      <c r="I180">
        <v>0.5</v>
      </c>
      <c r="J180">
        <v>169.9</v>
      </c>
      <c r="K180">
        <v>829</v>
      </c>
      <c r="L180">
        <v>887</v>
      </c>
      <c r="M180">
        <v>286</v>
      </c>
      <c r="N180">
        <v>561</v>
      </c>
      <c r="O180">
        <v>2</v>
      </c>
    </row>
    <row r="181" spans="1:15" x14ac:dyDescent="0.25">
      <c r="A181">
        <v>180</v>
      </c>
      <c r="B181">
        <v>27</v>
      </c>
      <c r="C181">
        <v>1</v>
      </c>
      <c r="D181" t="s">
        <v>16</v>
      </c>
      <c r="E181">
        <v>29.24145</v>
      </c>
      <c r="F181">
        <v>1127.5999999999999</v>
      </c>
      <c r="G181">
        <v>59.4</v>
      </c>
      <c r="H181">
        <v>7.4</v>
      </c>
      <c r="I181">
        <v>0</v>
      </c>
      <c r="J181">
        <v>183.4</v>
      </c>
      <c r="K181">
        <v>1037</v>
      </c>
      <c r="L181">
        <v>239</v>
      </c>
      <c r="M181">
        <v>87</v>
      </c>
      <c r="N181">
        <v>378</v>
      </c>
      <c r="O181">
        <v>2</v>
      </c>
    </row>
    <row r="182" spans="1:15" x14ac:dyDescent="0.25">
      <c r="A182">
        <v>181</v>
      </c>
      <c r="B182">
        <v>27</v>
      </c>
      <c r="C182">
        <v>1</v>
      </c>
      <c r="D182" t="s">
        <v>16</v>
      </c>
      <c r="E182">
        <v>25.445360000000001</v>
      </c>
      <c r="F182">
        <v>2919.5</v>
      </c>
      <c r="G182">
        <v>125.3</v>
      </c>
      <c r="H182">
        <v>14.3</v>
      </c>
      <c r="I182">
        <v>1</v>
      </c>
      <c r="J182">
        <v>370</v>
      </c>
      <c r="K182">
        <v>846</v>
      </c>
      <c r="L182">
        <v>2118</v>
      </c>
      <c r="M182">
        <v>74</v>
      </c>
      <c r="N182">
        <v>419</v>
      </c>
      <c r="O182">
        <v>3</v>
      </c>
    </row>
    <row r="183" spans="1:15" x14ac:dyDescent="0.25">
      <c r="A183">
        <v>182</v>
      </c>
      <c r="B183">
        <v>75</v>
      </c>
      <c r="C183">
        <v>1</v>
      </c>
      <c r="D183" t="s">
        <v>15</v>
      </c>
      <c r="E183">
        <v>21.527819999999998</v>
      </c>
      <c r="F183">
        <v>1049.0999999999999</v>
      </c>
      <c r="G183">
        <v>51.7</v>
      </c>
      <c r="H183">
        <v>8</v>
      </c>
      <c r="I183">
        <v>0</v>
      </c>
      <c r="J183">
        <v>188.9</v>
      </c>
      <c r="K183">
        <v>1382</v>
      </c>
      <c r="L183">
        <v>222</v>
      </c>
      <c r="M183">
        <v>460</v>
      </c>
      <c r="N183">
        <v>694</v>
      </c>
      <c r="O183">
        <v>6</v>
      </c>
    </row>
    <row r="184" spans="1:15" x14ac:dyDescent="0.25">
      <c r="A184">
        <v>183</v>
      </c>
      <c r="B184">
        <v>45</v>
      </c>
      <c r="C184">
        <v>1</v>
      </c>
      <c r="D184" t="s">
        <v>15</v>
      </c>
      <c r="E184">
        <v>26.42051</v>
      </c>
      <c r="F184">
        <v>1366.6</v>
      </c>
      <c r="G184">
        <v>42.5</v>
      </c>
      <c r="H184">
        <v>12.9</v>
      </c>
      <c r="I184">
        <v>2.5</v>
      </c>
      <c r="J184">
        <v>141.19999999999999</v>
      </c>
      <c r="K184">
        <v>3407</v>
      </c>
      <c r="L184">
        <v>532</v>
      </c>
      <c r="M184">
        <v>154</v>
      </c>
      <c r="N184">
        <v>437</v>
      </c>
      <c r="O184">
        <v>2</v>
      </c>
    </row>
    <row r="185" spans="1:15" x14ac:dyDescent="0.25">
      <c r="A185">
        <v>184</v>
      </c>
      <c r="B185">
        <v>35</v>
      </c>
      <c r="C185">
        <v>1</v>
      </c>
      <c r="D185" t="s">
        <v>15</v>
      </c>
      <c r="E185">
        <v>30.445509999999999</v>
      </c>
      <c r="F185">
        <v>1884.8</v>
      </c>
      <c r="G185">
        <v>91.6</v>
      </c>
      <c r="H185">
        <v>11.1</v>
      </c>
      <c r="I185">
        <v>5</v>
      </c>
      <c r="J185">
        <v>518</v>
      </c>
      <c r="K185">
        <v>758</v>
      </c>
      <c r="L185">
        <v>454</v>
      </c>
      <c r="M185">
        <v>206</v>
      </c>
      <c r="N185">
        <v>657</v>
      </c>
      <c r="O185">
        <v>0</v>
      </c>
    </row>
    <row r="186" spans="1:15" x14ac:dyDescent="0.25">
      <c r="A186">
        <v>185</v>
      </c>
      <c r="B186">
        <v>56</v>
      </c>
      <c r="C186">
        <v>1</v>
      </c>
      <c r="D186" t="s">
        <v>14</v>
      </c>
      <c r="E186">
        <v>33.592129999999997</v>
      </c>
      <c r="F186">
        <v>1494.5</v>
      </c>
      <c r="G186">
        <v>59.1</v>
      </c>
      <c r="H186">
        <v>6.8</v>
      </c>
      <c r="I186">
        <v>0</v>
      </c>
      <c r="J186">
        <v>111.5</v>
      </c>
      <c r="K186">
        <v>599</v>
      </c>
      <c r="L186">
        <v>845</v>
      </c>
      <c r="M186">
        <v>19</v>
      </c>
      <c r="N186">
        <v>396</v>
      </c>
      <c r="O186">
        <v>1</v>
      </c>
    </row>
    <row r="187" spans="1:15" x14ac:dyDescent="0.25">
      <c r="A187">
        <v>186</v>
      </c>
      <c r="B187">
        <v>41</v>
      </c>
      <c r="C187">
        <v>1</v>
      </c>
      <c r="D187" t="s">
        <v>16</v>
      </c>
      <c r="E187">
        <v>27.521360000000001</v>
      </c>
      <c r="F187">
        <v>1444.6</v>
      </c>
      <c r="G187">
        <v>89.1</v>
      </c>
      <c r="H187">
        <v>6.8</v>
      </c>
      <c r="I187">
        <v>0</v>
      </c>
      <c r="J187">
        <v>280.10000000000002</v>
      </c>
      <c r="K187">
        <v>1073</v>
      </c>
      <c r="L187">
        <v>486</v>
      </c>
      <c r="M187">
        <v>168</v>
      </c>
      <c r="N187">
        <v>569</v>
      </c>
      <c r="O187">
        <v>1</v>
      </c>
    </row>
    <row r="188" spans="1:15" x14ac:dyDescent="0.25">
      <c r="A188">
        <v>187</v>
      </c>
      <c r="B188">
        <v>48</v>
      </c>
      <c r="C188">
        <v>1</v>
      </c>
      <c r="D188" t="s">
        <v>15</v>
      </c>
      <c r="E188">
        <v>32.99127</v>
      </c>
      <c r="F188">
        <v>445.2</v>
      </c>
      <c r="G188">
        <v>14.4</v>
      </c>
      <c r="H188">
        <v>5</v>
      </c>
      <c r="I188">
        <v>0</v>
      </c>
      <c r="J188">
        <v>102.8</v>
      </c>
      <c r="K188">
        <v>862</v>
      </c>
      <c r="L188">
        <v>160</v>
      </c>
      <c r="M188">
        <v>108</v>
      </c>
      <c r="N188">
        <v>493</v>
      </c>
      <c r="O188">
        <v>1</v>
      </c>
    </row>
    <row r="189" spans="1:15" x14ac:dyDescent="0.25">
      <c r="A189">
        <v>188</v>
      </c>
      <c r="B189">
        <v>48</v>
      </c>
      <c r="C189">
        <v>1</v>
      </c>
      <c r="D189" t="s">
        <v>15</v>
      </c>
      <c r="E189">
        <v>21.835129999999999</v>
      </c>
      <c r="F189">
        <v>1849.8</v>
      </c>
      <c r="G189">
        <v>80.599999999999994</v>
      </c>
      <c r="H189">
        <v>13.8</v>
      </c>
      <c r="I189">
        <v>3.2</v>
      </c>
      <c r="J189">
        <v>549.1</v>
      </c>
      <c r="K189">
        <v>4291</v>
      </c>
      <c r="L189">
        <v>661</v>
      </c>
      <c r="M189">
        <v>274</v>
      </c>
      <c r="N189">
        <v>344</v>
      </c>
      <c r="O189">
        <v>2</v>
      </c>
    </row>
    <row r="190" spans="1:15" x14ac:dyDescent="0.25">
      <c r="A190">
        <v>189</v>
      </c>
      <c r="B190">
        <v>32</v>
      </c>
      <c r="C190">
        <v>1</v>
      </c>
      <c r="D190" t="s">
        <v>14</v>
      </c>
      <c r="E190">
        <v>20.157869999999999</v>
      </c>
      <c r="F190">
        <v>1678.2</v>
      </c>
      <c r="G190">
        <v>54.3</v>
      </c>
      <c r="H190">
        <v>12.9</v>
      </c>
      <c r="I190">
        <v>1.5</v>
      </c>
      <c r="J190">
        <v>147.30000000000001</v>
      </c>
      <c r="K190">
        <v>1668</v>
      </c>
      <c r="L190">
        <v>666</v>
      </c>
      <c r="M190">
        <v>120</v>
      </c>
      <c r="N190">
        <v>620</v>
      </c>
      <c r="O190">
        <v>2</v>
      </c>
    </row>
    <row r="191" spans="1:15" x14ac:dyDescent="0.25">
      <c r="A191">
        <v>190</v>
      </c>
      <c r="B191">
        <v>38</v>
      </c>
      <c r="C191">
        <v>1</v>
      </c>
      <c r="D191" t="s">
        <v>15</v>
      </c>
      <c r="E191">
        <v>46.737630000000003</v>
      </c>
      <c r="F191">
        <v>1390.4</v>
      </c>
      <c r="G191">
        <v>55.7</v>
      </c>
      <c r="H191">
        <v>10.8</v>
      </c>
      <c r="I191">
        <v>0</v>
      </c>
      <c r="J191">
        <v>195.1</v>
      </c>
      <c r="K191">
        <v>2809</v>
      </c>
      <c r="L191">
        <v>482</v>
      </c>
      <c r="M191">
        <v>53</v>
      </c>
      <c r="N191">
        <v>277</v>
      </c>
      <c r="O191">
        <v>2</v>
      </c>
    </row>
    <row r="192" spans="1:15" x14ac:dyDescent="0.25">
      <c r="A192">
        <v>191</v>
      </c>
      <c r="B192">
        <v>52</v>
      </c>
      <c r="C192">
        <v>1</v>
      </c>
      <c r="D192" t="s">
        <v>15</v>
      </c>
      <c r="E192">
        <v>33.296169999999996</v>
      </c>
      <c r="F192">
        <v>1749.9</v>
      </c>
      <c r="G192">
        <v>81.3</v>
      </c>
      <c r="H192">
        <v>12.1</v>
      </c>
      <c r="I192">
        <v>0</v>
      </c>
      <c r="J192">
        <v>226.5</v>
      </c>
      <c r="K192">
        <v>2373</v>
      </c>
      <c r="L192">
        <v>1816</v>
      </c>
      <c r="M192">
        <v>105</v>
      </c>
      <c r="N192">
        <v>464</v>
      </c>
      <c r="O192">
        <v>3</v>
      </c>
    </row>
    <row r="193" spans="1:15" x14ac:dyDescent="0.25">
      <c r="A193">
        <v>192</v>
      </c>
      <c r="B193">
        <v>40</v>
      </c>
      <c r="C193">
        <v>1</v>
      </c>
      <c r="D193" t="s">
        <v>15</v>
      </c>
      <c r="E193">
        <v>24.01031</v>
      </c>
      <c r="F193">
        <v>742.3</v>
      </c>
      <c r="G193">
        <v>36.5</v>
      </c>
      <c r="H193">
        <v>5.9</v>
      </c>
      <c r="I193">
        <v>2.1</v>
      </c>
      <c r="J193">
        <v>133.9</v>
      </c>
      <c r="K193">
        <v>1850</v>
      </c>
      <c r="L193">
        <v>309</v>
      </c>
      <c r="M193">
        <v>159</v>
      </c>
      <c r="N193">
        <v>542</v>
      </c>
      <c r="O193">
        <v>3</v>
      </c>
    </row>
    <row r="194" spans="1:15" x14ac:dyDescent="0.25">
      <c r="A194">
        <v>193</v>
      </c>
      <c r="B194">
        <v>44</v>
      </c>
      <c r="C194">
        <v>1</v>
      </c>
      <c r="D194" t="s">
        <v>15</v>
      </c>
      <c r="E194">
        <v>23.07159</v>
      </c>
      <c r="F194">
        <v>1148.5</v>
      </c>
      <c r="G194">
        <v>50.3</v>
      </c>
      <c r="H194">
        <v>7.1</v>
      </c>
      <c r="I194">
        <v>0.1</v>
      </c>
      <c r="J194">
        <v>139.19999999999999</v>
      </c>
      <c r="K194">
        <v>1352</v>
      </c>
      <c r="L194">
        <v>455</v>
      </c>
      <c r="M194">
        <v>83</v>
      </c>
      <c r="N194">
        <v>824</v>
      </c>
      <c r="O194">
        <v>2</v>
      </c>
    </row>
    <row r="195" spans="1:15" x14ac:dyDescent="0.25">
      <c r="A195">
        <v>194</v>
      </c>
      <c r="B195">
        <v>70</v>
      </c>
      <c r="C195">
        <v>1</v>
      </c>
      <c r="D195" t="s">
        <v>15</v>
      </c>
      <c r="E195">
        <v>22.482099999999999</v>
      </c>
      <c r="F195">
        <v>1730.6</v>
      </c>
      <c r="G195">
        <v>72.900000000000006</v>
      </c>
      <c r="H195">
        <v>14.4</v>
      </c>
      <c r="I195">
        <v>0.2</v>
      </c>
      <c r="J195">
        <v>363.1</v>
      </c>
      <c r="K195">
        <v>2315</v>
      </c>
      <c r="L195">
        <v>1196</v>
      </c>
      <c r="M195">
        <v>425</v>
      </c>
      <c r="N195">
        <v>602</v>
      </c>
      <c r="O195">
        <v>3</v>
      </c>
    </row>
    <row r="196" spans="1:15" x14ac:dyDescent="0.25">
      <c r="A196">
        <v>195</v>
      </c>
      <c r="B196">
        <v>55</v>
      </c>
      <c r="C196">
        <v>1</v>
      </c>
      <c r="D196" t="s">
        <v>16</v>
      </c>
      <c r="E196">
        <v>29.035679999999999</v>
      </c>
      <c r="F196">
        <v>1162.5</v>
      </c>
      <c r="G196">
        <v>54</v>
      </c>
      <c r="H196">
        <v>5.6</v>
      </c>
      <c r="I196">
        <v>0.2</v>
      </c>
      <c r="J196">
        <v>175.2</v>
      </c>
      <c r="K196">
        <v>1417</v>
      </c>
      <c r="L196">
        <v>451</v>
      </c>
      <c r="M196">
        <v>99</v>
      </c>
      <c r="N196">
        <v>670</v>
      </c>
      <c r="O196">
        <v>2</v>
      </c>
    </row>
    <row r="197" spans="1:15" x14ac:dyDescent="0.25">
      <c r="A197">
        <v>196</v>
      </c>
      <c r="B197">
        <v>48</v>
      </c>
      <c r="C197">
        <v>1</v>
      </c>
      <c r="D197" t="s">
        <v>15</v>
      </c>
      <c r="E197">
        <v>20.21771</v>
      </c>
      <c r="F197">
        <v>1738.9</v>
      </c>
      <c r="G197">
        <v>63.5</v>
      </c>
      <c r="H197">
        <v>12.2</v>
      </c>
      <c r="I197">
        <v>0.5</v>
      </c>
      <c r="J197">
        <v>205.9</v>
      </c>
      <c r="K197">
        <v>4504</v>
      </c>
      <c r="L197">
        <v>294</v>
      </c>
      <c r="M197">
        <v>159</v>
      </c>
      <c r="N197">
        <v>569</v>
      </c>
      <c r="O197">
        <v>1</v>
      </c>
    </row>
    <row r="198" spans="1:15" x14ac:dyDescent="0.25">
      <c r="A198">
        <v>197</v>
      </c>
      <c r="B198">
        <v>38</v>
      </c>
      <c r="C198">
        <v>1</v>
      </c>
      <c r="D198" t="s">
        <v>14</v>
      </c>
      <c r="E198">
        <v>20.717610000000001</v>
      </c>
      <c r="F198">
        <v>1432.1</v>
      </c>
      <c r="G198">
        <v>58.5</v>
      </c>
      <c r="H198">
        <v>6.3</v>
      </c>
      <c r="I198">
        <v>0.2</v>
      </c>
      <c r="J198">
        <v>131.9</v>
      </c>
      <c r="K198">
        <v>998</v>
      </c>
      <c r="L198">
        <v>699</v>
      </c>
      <c r="M198">
        <v>111</v>
      </c>
      <c r="N198">
        <v>443</v>
      </c>
      <c r="O198">
        <v>3</v>
      </c>
    </row>
    <row r="199" spans="1:15" x14ac:dyDescent="0.25">
      <c r="A199">
        <v>198</v>
      </c>
      <c r="B199">
        <v>49</v>
      </c>
      <c r="C199">
        <v>1</v>
      </c>
      <c r="D199" t="s">
        <v>15</v>
      </c>
      <c r="E199">
        <v>20.403449999999999</v>
      </c>
      <c r="F199">
        <v>3098.9</v>
      </c>
      <c r="G199">
        <v>106.2</v>
      </c>
      <c r="H199">
        <v>25.2</v>
      </c>
      <c r="I199">
        <v>1.2</v>
      </c>
      <c r="J199">
        <v>447.6</v>
      </c>
      <c r="K199">
        <v>4430</v>
      </c>
      <c r="L199">
        <v>632</v>
      </c>
      <c r="M199">
        <v>316</v>
      </c>
      <c r="N199">
        <v>399</v>
      </c>
      <c r="O199">
        <v>3</v>
      </c>
    </row>
    <row r="200" spans="1:15" x14ac:dyDescent="0.25">
      <c r="A200">
        <v>199</v>
      </c>
      <c r="B200">
        <v>36</v>
      </c>
      <c r="C200">
        <v>1</v>
      </c>
      <c r="D200" t="s">
        <v>14</v>
      </c>
      <c r="E200">
        <v>32.959420000000001</v>
      </c>
      <c r="F200">
        <v>2342.3000000000002</v>
      </c>
      <c r="G200">
        <v>95.8</v>
      </c>
      <c r="H200">
        <v>19.2</v>
      </c>
      <c r="I200">
        <v>1.7</v>
      </c>
      <c r="J200">
        <v>389.4</v>
      </c>
      <c r="K200">
        <v>3201</v>
      </c>
      <c r="L200">
        <v>1574</v>
      </c>
      <c r="M200">
        <v>105</v>
      </c>
      <c r="N200">
        <v>489</v>
      </c>
      <c r="O200">
        <v>3</v>
      </c>
    </row>
    <row r="201" spans="1:15" x14ac:dyDescent="0.25">
      <c r="A201">
        <v>200</v>
      </c>
      <c r="B201">
        <v>64</v>
      </c>
      <c r="C201">
        <v>1</v>
      </c>
      <c r="D201" t="s">
        <v>15</v>
      </c>
      <c r="E201">
        <v>21.501059999999999</v>
      </c>
      <c r="F201">
        <v>2319.9</v>
      </c>
      <c r="G201">
        <v>97.6</v>
      </c>
      <c r="H201">
        <v>22.3</v>
      </c>
      <c r="I201">
        <v>0</v>
      </c>
      <c r="J201">
        <v>155.30000000000001</v>
      </c>
      <c r="K201">
        <v>3686</v>
      </c>
      <c r="L201">
        <v>523</v>
      </c>
      <c r="M201">
        <v>317</v>
      </c>
      <c r="N201">
        <v>491</v>
      </c>
      <c r="O201">
        <v>0</v>
      </c>
    </row>
    <row r="202" spans="1:15" x14ac:dyDescent="0.25">
      <c r="A202">
        <v>201</v>
      </c>
      <c r="B202">
        <v>49</v>
      </c>
      <c r="C202">
        <v>1</v>
      </c>
      <c r="D202" t="s">
        <v>14</v>
      </c>
      <c r="E202">
        <v>23.679449999999999</v>
      </c>
      <c r="F202">
        <v>1292.8</v>
      </c>
      <c r="G202">
        <v>43.1</v>
      </c>
      <c r="H202">
        <v>10.6</v>
      </c>
      <c r="I202">
        <v>11</v>
      </c>
      <c r="J202">
        <v>180.7</v>
      </c>
      <c r="K202">
        <v>2131</v>
      </c>
      <c r="L202">
        <v>227</v>
      </c>
      <c r="M202">
        <v>372</v>
      </c>
      <c r="N202">
        <v>1443</v>
      </c>
      <c r="O202">
        <v>2</v>
      </c>
    </row>
    <row r="203" spans="1:15" x14ac:dyDescent="0.25">
      <c r="A203">
        <v>202</v>
      </c>
      <c r="B203">
        <v>49</v>
      </c>
      <c r="C203">
        <v>1</v>
      </c>
      <c r="D203" t="s">
        <v>16</v>
      </c>
      <c r="E203">
        <v>22.721589999999999</v>
      </c>
      <c r="F203">
        <v>784.4</v>
      </c>
      <c r="G203">
        <v>40.6</v>
      </c>
      <c r="H203">
        <v>4.9000000000000004</v>
      </c>
      <c r="I203">
        <v>3</v>
      </c>
      <c r="J203">
        <v>97.4</v>
      </c>
      <c r="K203">
        <v>852</v>
      </c>
      <c r="L203">
        <v>311</v>
      </c>
      <c r="M203">
        <v>116</v>
      </c>
      <c r="N203">
        <v>602</v>
      </c>
      <c r="O203">
        <v>2</v>
      </c>
    </row>
    <row r="204" spans="1:15" x14ac:dyDescent="0.25">
      <c r="A204">
        <v>203</v>
      </c>
      <c r="B204">
        <v>43</v>
      </c>
      <c r="C204">
        <v>1</v>
      </c>
      <c r="D204" t="s">
        <v>15</v>
      </c>
      <c r="E204">
        <v>22.914639999999999</v>
      </c>
      <c r="F204">
        <v>2038.5</v>
      </c>
      <c r="G204">
        <v>80.7</v>
      </c>
      <c r="H204">
        <v>17.100000000000001</v>
      </c>
      <c r="I204">
        <v>0</v>
      </c>
      <c r="J204">
        <v>232.3</v>
      </c>
      <c r="K204">
        <v>2781</v>
      </c>
      <c r="L204">
        <v>757</v>
      </c>
      <c r="M204">
        <v>229</v>
      </c>
      <c r="N204">
        <v>748</v>
      </c>
      <c r="O204">
        <v>1</v>
      </c>
    </row>
    <row r="205" spans="1:15" x14ac:dyDescent="0.25">
      <c r="A205">
        <v>204</v>
      </c>
      <c r="B205">
        <v>33</v>
      </c>
      <c r="C205">
        <v>1</v>
      </c>
      <c r="D205" t="s">
        <v>15</v>
      </c>
      <c r="E205">
        <v>23.93777</v>
      </c>
      <c r="F205">
        <v>1366.8</v>
      </c>
      <c r="G205">
        <v>55.9</v>
      </c>
      <c r="H205">
        <v>6.2</v>
      </c>
      <c r="I205">
        <v>0</v>
      </c>
      <c r="J205">
        <v>196</v>
      </c>
      <c r="K205">
        <v>1151</v>
      </c>
      <c r="L205">
        <v>498</v>
      </c>
      <c r="M205">
        <v>51</v>
      </c>
      <c r="N205">
        <v>602</v>
      </c>
      <c r="O205">
        <v>2</v>
      </c>
    </row>
    <row r="206" spans="1:15" x14ac:dyDescent="0.25">
      <c r="A206">
        <v>205</v>
      </c>
      <c r="B206">
        <v>38</v>
      </c>
      <c r="C206">
        <v>1</v>
      </c>
      <c r="D206" t="s">
        <v>15</v>
      </c>
      <c r="E206">
        <v>26.094329999999999</v>
      </c>
      <c r="F206">
        <v>1550</v>
      </c>
      <c r="G206">
        <v>66.8</v>
      </c>
      <c r="H206">
        <v>12.1</v>
      </c>
      <c r="I206">
        <v>0</v>
      </c>
      <c r="J206">
        <v>253.2</v>
      </c>
      <c r="K206">
        <v>3970</v>
      </c>
      <c r="L206">
        <v>390</v>
      </c>
      <c r="M206">
        <v>286</v>
      </c>
      <c r="N206">
        <v>502</v>
      </c>
      <c r="O206">
        <v>2</v>
      </c>
    </row>
    <row r="207" spans="1:15" x14ac:dyDescent="0.25">
      <c r="A207">
        <v>206</v>
      </c>
      <c r="B207">
        <v>36</v>
      </c>
      <c r="C207">
        <v>1</v>
      </c>
      <c r="D207" t="s">
        <v>15</v>
      </c>
      <c r="E207">
        <v>19.766449999999999</v>
      </c>
      <c r="F207">
        <v>1240.7</v>
      </c>
      <c r="G207">
        <v>50.9</v>
      </c>
      <c r="H207">
        <v>6.9</v>
      </c>
      <c r="I207">
        <v>0.3</v>
      </c>
      <c r="J207">
        <v>116</v>
      </c>
      <c r="K207">
        <v>808</v>
      </c>
      <c r="L207">
        <v>349</v>
      </c>
      <c r="M207">
        <v>110</v>
      </c>
      <c r="N207">
        <v>527</v>
      </c>
      <c r="O207">
        <v>3</v>
      </c>
    </row>
    <row r="208" spans="1:15" x14ac:dyDescent="0.25">
      <c r="A208">
        <v>207</v>
      </c>
      <c r="B208">
        <v>33</v>
      </c>
      <c r="C208">
        <v>1</v>
      </c>
      <c r="D208" t="s">
        <v>14</v>
      </c>
      <c r="E208">
        <v>21.673390000000001</v>
      </c>
      <c r="F208">
        <v>2814.6</v>
      </c>
      <c r="G208">
        <v>111.2</v>
      </c>
      <c r="H208">
        <v>16.8</v>
      </c>
      <c r="I208">
        <v>0</v>
      </c>
      <c r="J208">
        <v>399.3</v>
      </c>
      <c r="K208">
        <v>843</v>
      </c>
      <c r="L208">
        <v>1616</v>
      </c>
      <c r="M208">
        <v>143</v>
      </c>
      <c r="N208">
        <v>470</v>
      </c>
      <c r="O208">
        <v>4</v>
      </c>
    </row>
    <row r="209" spans="1:15" x14ac:dyDescent="0.25">
      <c r="A209">
        <v>208</v>
      </c>
      <c r="B209">
        <v>47</v>
      </c>
      <c r="C209">
        <v>1</v>
      </c>
      <c r="D209" t="s">
        <v>14</v>
      </c>
      <c r="E209">
        <v>20.813030000000001</v>
      </c>
      <c r="F209">
        <v>1612.5</v>
      </c>
      <c r="G209">
        <v>45.5</v>
      </c>
      <c r="H209">
        <v>9</v>
      </c>
      <c r="I209">
        <v>15</v>
      </c>
      <c r="J209">
        <v>149.9</v>
      </c>
      <c r="K209">
        <v>2537</v>
      </c>
      <c r="L209">
        <v>295</v>
      </c>
      <c r="M209">
        <v>1212</v>
      </c>
      <c r="N209">
        <v>566</v>
      </c>
      <c r="O209">
        <v>2</v>
      </c>
    </row>
    <row r="210" spans="1:15" x14ac:dyDescent="0.25">
      <c r="A210">
        <v>209</v>
      </c>
      <c r="B210">
        <v>53</v>
      </c>
      <c r="C210">
        <v>1</v>
      </c>
      <c r="D210" t="s">
        <v>15</v>
      </c>
      <c r="E210">
        <v>40.689230000000002</v>
      </c>
      <c r="F210">
        <v>1576.3</v>
      </c>
      <c r="G210">
        <v>54.8</v>
      </c>
      <c r="H210">
        <v>13.5</v>
      </c>
      <c r="I210">
        <v>0.1</v>
      </c>
      <c r="J210">
        <v>308.89999999999998</v>
      </c>
      <c r="K210">
        <v>2205</v>
      </c>
      <c r="L210">
        <v>824</v>
      </c>
      <c r="M210">
        <v>174</v>
      </c>
      <c r="N210">
        <v>491</v>
      </c>
      <c r="O210">
        <v>2</v>
      </c>
    </row>
    <row r="211" spans="1:15" x14ac:dyDescent="0.25">
      <c r="A211">
        <v>210</v>
      </c>
      <c r="B211">
        <v>41</v>
      </c>
      <c r="C211">
        <v>1</v>
      </c>
      <c r="D211" t="s">
        <v>15</v>
      </c>
      <c r="E211">
        <v>29.142289999999999</v>
      </c>
      <c r="F211">
        <v>1197.7</v>
      </c>
      <c r="G211">
        <v>54.5</v>
      </c>
      <c r="H211">
        <v>4.9000000000000004</v>
      </c>
      <c r="I211">
        <v>0</v>
      </c>
      <c r="J211">
        <v>135.6</v>
      </c>
      <c r="K211">
        <v>587</v>
      </c>
      <c r="L211">
        <v>215</v>
      </c>
      <c r="M211">
        <v>86</v>
      </c>
      <c r="N211">
        <v>663</v>
      </c>
      <c r="O211">
        <v>1</v>
      </c>
    </row>
    <row r="212" spans="1:15" x14ac:dyDescent="0.25">
      <c r="A212">
        <v>211</v>
      </c>
      <c r="B212">
        <v>36</v>
      </c>
      <c r="C212">
        <v>1</v>
      </c>
      <c r="D212" t="s">
        <v>15</v>
      </c>
      <c r="E212">
        <v>21.077750000000002</v>
      </c>
      <c r="F212">
        <v>2045.3</v>
      </c>
      <c r="G212">
        <v>84.8</v>
      </c>
      <c r="H212">
        <v>13.2</v>
      </c>
      <c r="I212">
        <v>0.7</v>
      </c>
      <c r="J212">
        <v>271.89999999999998</v>
      </c>
      <c r="K212">
        <v>3591</v>
      </c>
      <c r="L212">
        <v>1178</v>
      </c>
      <c r="M212">
        <v>132</v>
      </c>
      <c r="N212">
        <v>526</v>
      </c>
      <c r="O212">
        <v>2</v>
      </c>
    </row>
    <row r="213" spans="1:15" x14ac:dyDescent="0.25">
      <c r="A213">
        <v>212</v>
      </c>
      <c r="B213">
        <v>32</v>
      </c>
      <c r="C213">
        <v>1</v>
      </c>
      <c r="D213" t="s">
        <v>14</v>
      </c>
      <c r="E213">
        <v>35.975250000000003</v>
      </c>
      <c r="F213">
        <v>3328.4</v>
      </c>
      <c r="G213">
        <v>163.30000000000001</v>
      </c>
      <c r="H213">
        <v>20</v>
      </c>
      <c r="I213">
        <v>4.0999999999999996</v>
      </c>
      <c r="J213">
        <v>425.5</v>
      </c>
      <c r="K213">
        <v>3434</v>
      </c>
      <c r="L213">
        <v>2167</v>
      </c>
      <c r="M213">
        <v>58</v>
      </c>
      <c r="N213">
        <v>556</v>
      </c>
      <c r="O213">
        <v>1</v>
      </c>
    </row>
    <row r="214" spans="1:15" x14ac:dyDescent="0.25">
      <c r="A214">
        <v>213</v>
      </c>
      <c r="B214">
        <v>57</v>
      </c>
      <c r="C214">
        <v>1</v>
      </c>
      <c r="D214" t="s">
        <v>14</v>
      </c>
      <c r="E214">
        <v>26.942869999999999</v>
      </c>
      <c r="F214">
        <v>2513.3000000000002</v>
      </c>
      <c r="G214">
        <v>98.9</v>
      </c>
      <c r="H214">
        <v>10.6</v>
      </c>
      <c r="I214">
        <v>0</v>
      </c>
      <c r="J214">
        <v>428.1</v>
      </c>
      <c r="K214">
        <v>2869</v>
      </c>
      <c r="L214">
        <v>741</v>
      </c>
      <c r="M214">
        <v>77</v>
      </c>
      <c r="N214">
        <v>394</v>
      </c>
      <c r="O214">
        <v>2</v>
      </c>
    </row>
    <row r="215" spans="1:15" x14ac:dyDescent="0.25">
      <c r="A215">
        <v>214</v>
      </c>
      <c r="B215">
        <v>42</v>
      </c>
      <c r="C215">
        <v>1</v>
      </c>
      <c r="D215" t="s">
        <v>15</v>
      </c>
      <c r="E215">
        <v>21.678370000000001</v>
      </c>
      <c r="F215">
        <v>1737.4</v>
      </c>
      <c r="G215">
        <v>62.1</v>
      </c>
      <c r="H215">
        <v>16.3</v>
      </c>
      <c r="I215">
        <v>0.2</v>
      </c>
      <c r="J215">
        <v>211.7</v>
      </c>
      <c r="K215">
        <v>2515</v>
      </c>
      <c r="L215">
        <v>1340</v>
      </c>
      <c r="M215">
        <v>237</v>
      </c>
      <c r="N215">
        <v>737</v>
      </c>
      <c r="O215">
        <v>2</v>
      </c>
    </row>
    <row r="216" spans="1:15" x14ac:dyDescent="0.25">
      <c r="A216">
        <v>215</v>
      </c>
      <c r="B216">
        <v>37</v>
      </c>
      <c r="C216">
        <v>1</v>
      </c>
      <c r="D216" t="s">
        <v>16</v>
      </c>
      <c r="E216">
        <v>27.265450000000001</v>
      </c>
      <c r="F216">
        <v>1034.4000000000001</v>
      </c>
      <c r="G216">
        <v>34.5</v>
      </c>
      <c r="H216">
        <v>8.9</v>
      </c>
      <c r="I216">
        <v>0</v>
      </c>
      <c r="J216">
        <v>118.5</v>
      </c>
      <c r="K216">
        <v>807</v>
      </c>
      <c r="L216">
        <v>141</v>
      </c>
      <c r="M216">
        <v>41</v>
      </c>
      <c r="N216">
        <v>573</v>
      </c>
      <c r="O216">
        <v>3</v>
      </c>
    </row>
    <row r="217" spans="1:15" x14ac:dyDescent="0.25">
      <c r="A217">
        <v>216</v>
      </c>
      <c r="B217">
        <v>52</v>
      </c>
      <c r="C217">
        <v>1</v>
      </c>
      <c r="D217" t="s">
        <v>15</v>
      </c>
      <c r="E217">
        <v>32.67183</v>
      </c>
      <c r="F217">
        <v>2083.9</v>
      </c>
      <c r="G217">
        <v>93.1</v>
      </c>
      <c r="H217">
        <v>8.8000000000000007</v>
      </c>
      <c r="I217">
        <v>0</v>
      </c>
      <c r="J217">
        <v>328.1</v>
      </c>
      <c r="K217">
        <v>766</v>
      </c>
      <c r="L217">
        <v>604</v>
      </c>
      <c r="M217">
        <v>103</v>
      </c>
      <c r="N217">
        <v>713</v>
      </c>
      <c r="O217">
        <v>3</v>
      </c>
    </row>
    <row r="218" spans="1:15" x14ac:dyDescent="0.25">
      <c r="A218">
        <v>217</v>
      </c>
      <c r="B218">
        <v>45</v>
      </c>
      <c r="C218">
        <v>1</v>
      </c>
      <c r="D218" t="s">
        <v>16</v>
      </c>
      <c r="E218">
        <v>28.72542</v>
      </c>
      <c r="F218">
        <v>1481.8</v>
      </c>
      <c r="G218">
        <v>75.3</v>
      </c>
      <c r="H218">
        <v>10.4</v>
      </c>
      <c r="I218">
        <v>0.2</v>
      </c>
      <c r="J218">
        <v>336.9</v>
      </c>
      <c r="K218">
        <v>720</v>
      </c>
      <c r="L218">
        <v>701</v>
      </c>
      <c r="M218">
        <v>193</v>
      </c>
      <c r="N218">
        <v>777</v>
      </c>
      <c r="O218">
        <v>3</v>
      </c>
    </row>
    <row r="219" spans="1:15" x14ac:dyDescent="0.25">
      <c r="A219">
        <v>218</v>
      </c>
      <c r="B219">
        <v>42</v>
      </c>
      <c r="C219">
        <v>1</v>
      </c>
      <c r="D219" t="s">
        <v>15</v>
      </c>
      <c r="E219">
        <v>20.76896</v>
      </c>
      <c r="F219">
        <v>1051.2</v>
      </c>
      <c r="G219">
        <v>44</v>
      </c>
      <c r="H219">
        <v>10.9</v>
      </c>
      <c r="I219">
        <v>0.2</v>
      </c>
      <c r="J219">
        <v>165.5</v>
      </c>
      <c r="K219">
        <v>516</v>
      </c>
      <c r="L219">
        <v>730</v>
      </c>
      <c r="M219">
        <v>153</v>
      </c>
      <c r="N219">
        <v>437</v>
      </c>
      <c r="O219">
        <v>4</v>
      </c>
    </row>
    <row r="220" spans="1:15" x14ac:dyDescent="0.25">
      <c r="A220">
        <v>219</v>
      </c>
      <c r="B220">
        <v>42</v>
      </c>
      <c r="C220">
        <v>1</v>
      </c>
      <c r="D220" t="s">
        <v>15</v>
      </c>
      <c r="E220">
        <v>21.20646</v>
      </c>
      <c r="F220">
        <v>1730.1</v>
      </c>
      <c r="G220">
        <v>58.3</v>
      </c>
      <c r="H220">
        <v>16.600000000000001</v>
      </c>
      <c r="I220">
        <v>4.5</v>
      </c>
      <c r="J220">
        <v>196.1</v>
      </c>
      <c r="K220">
        <v>3785</v>
      </c>
      <c r="L220">
        <v>642</v>
      </c>
      <c r="M220">
        <v>1391</v>
      </c>
      <c r="N220">
        <v>609</v>
      </c>
      <c r="O220">
        <v>1</v>
      </c>
    </row>
    <row r="221" spans="1:15" x14ac:dyDescent="0.25">
      <c r="A221">
        <v>220</v>
      </c>
      <c r="B221">
        <v>41</v>
      </c>
      <c r="C221">
        <v>1</v>
      </c>
      <c r="D221" t="s">
        <v>16</v>
      </c>
      <c r="E221">
        <v>20.717610000000001</v>
      </c>
      <c r="F221">
        <v>1102.8</v>
      </c>
      <c r="G221">
        <v>56.6</v>
      </c>
      <c r="H221">
        <v>5.3</v>
      </c>
      <c r="I221">
        <v>0</v>
      </c>
      <c r="J221">
        <v>329.8</v>
      </c>
      <c r="K221">
        <v>1436</v>
      </c>
      <c r="L221">
        <v>522</v>
      </c>
      <c r="M221">
        <v>89</v>
      </c>
      <c r="N221">
        <v>481</v>
      </c>
      <c r="O221">
        <v>4</v>
      </c>
    </row>
    <row r="222" spans="1:15" x14ac:dyDescent="0.25">
      <c r="A222">
        <v>221</v>
      </c>
      <c r="B222">
        <v>41</v>
      </c>
      <c r="C222">
        <v>1</v>
      </c>
      <c r="D222" t="s">
        <v>15</v>
      </c>
      <c r="E222">
        <v>26.311720000000001</v>
      </c>
      <c r="F222">
        <v>1496.7</v>
      </c>
      <c r="G222">
        <v>64.599999999999994</v>
      </c>
      <c r="H222">
        <v>5.9</v>
      </c>
      <c r="I222">
        <v>1</v>
      </c>
      <c r="J222">
        <v>239.8</v>
      </c>
      <c r="K222">
        <v>613</v>
      </c>
      <c r="L222">
        <v>509</v>
      </c>
      <c r="M222">
        <v>84</v>
      </c>
      <c r="N222">
        <v>471</v>
      </c>
      <c r="O222">
        <v>1</v>
      </c>
    </row>
    <row r="223" spans="1:15" x14ac:dyDescent="0.25">
      <c r="A223">
        <v>222</v>
      </c>
      <c r="B223">
        <v>26</v>
      </c>
      <c r="C223">
        <v>1</v>
      </c>
      <c r="D223" t="s">
        <v>16</v>
      </c>
      <c r="E223">
        <v>20.5412</v>
      </c>
      <c r="F223">
        <v>1987.2</v>
      </c>
      <c r="G223">
        <v>76.599999999999994</v>
      </c>
      <c r="H223">
        <v>9.8000000000000007</v>
      </c>
      <c r="I223">
        <v>0</v>
      </c>
      <c r="J223">
        <v>156.1</v>
      </c>
      <c r="K223">
        <v>1460</v>
      </c>
      <c r="L223">
        <v>322</v>
      </c>
      <c r="M223">
        <v>36</v>
      </c>
      <c r="N223">
        <v>296</v>
      </c>
      <c r="O223">
        <v>2</v>
      </c>
    </row>
    <row r="224" spans="1:15" x14ac:dyDescent="0.25">
      <c r="A224">
        <v>223</v>
      </c>
      <c r="B224">
        <v>70</v>
      </c>
      <c r="C224">
        <v>1</v>
      </c>
      <c r="D224" t="s">
        <v>15</v>
      </c>
      <c r="E224">
        <v>20.16133</v>
      </c>
      <c r="F224">
        <v>2017.2</v>
      </c>
      <c r="G224">
        <v>136</v>
      </c>
      <c r="H224">
        <v>7.6</v>
      </c>
      <c r="I224">
        <v>0</v>
      </c>
      <c r="J224">
        <v>195.8</v>
      </c>
      <c r="K224">
        <v>2251</v>
      </c>
      <c r="L224">
        <v>1404</v>
      </c>
      <c r="M224">
        <v>494</v>
      </c>
      <c r="N224">
        <v>499</v>
      </c>
      <c r="O224">
        <v>2</v>
      </c>
    </row>
    <row r="225" spans="1:15" x14ac:dyDescent="0.25">
      <c r="A225">
        <v>224</v>
      </c>
      <c r="B225">
        <v>44</v>
      </c>
      <c r="C225">
        <v>1</v>
      </c>
      <c r="D225" t="s">
        <v>15</v>
      </c>
      <c r="E225">
        <v>26.367540000000002</v>
      </c>
      <c r="F225">
        <v>1525.6</v>
      </c>
      <c r="G225">
        <v>85.4</v>
      </c>
      <c r="H225">
        <v>7.9</v>
      </c>
      <c r="I225">
        <v>0.1</v>
      </c>
      <c r="J225">
        <v>179.4</v>
      </c>
      <c r="K225">
        <v>2029</v>
      </c>
      <c r="L225">
        <v>898</v>
      </c>
      <c r="M225">
        <v>78</v>
      </c>
      <c r="N225">
        <v>559</v>
      </c>
      <c r="O225">
        <v>2</v>
      </c>
    </row>
    <row r="226" spans="1:15" x14ac:dyDescent="0.25">
      <c r="A226">
        <v>225</v>
      </c>
      <c r="B226">
        <v>46</v>
      </c>
      <c r="C226">
        <v>1</v>
      </c>
      <c r="D226" t="s">
        <v>15</v>
      </c>
      <c r="E226">
        <v>28.401990000000001</v>
      </c>
      <c r="F226">
        <v>1342.2</v>
      </c>
      <c r="G226">
        <v>69.7</v>
      </c>
      <c r="H226">
        <v>5.9</v>
      </c>
      <c r="I226">
        <v>1</v>
      </c>
      <c r="J226">
        <v>215.4</v>
      </c>
      <c r="K226">
        <v>8046</v>
      </c>
      <c r="L226">
        <v>453</v>
      </c>
      <c r="M226">
        <v>102</v>
      </c>
      <c r="N226">
        <v>701</v>
      </c>
      <c r="O226">
        <v>1</v>
      </c>
    </row>
    <row r="227" spans="1:15" x14ac:dyDescent="0.25">
      <c r="A227">
        <v>226</v>
      </c>
      <c r="B227">
        <v>22</v>
      </c>
      <c r="C227">
        <v>1</v>
      </c>
      <c r="D227" t="s">
        <v>15</v>
      </c>
      <c r="E227">
        <v>50.403329999999997</v>
      </c>
      <c r="F227">
        <v>1511.7</v>
      </c>
      <c r="G227">
        <v>64.400000000000006</v>
      </c>
      <c r="H227">
        <v>10.199999999999999</v>
      </c>
      <c r="I227">
        <v>0</v>
      </c>
      <c r="J227">
        <v>190.3</v>
      </c>
      <c r="K227">
        <v>1074</v>
      </c>
      <c r="L227">
        <v>399</v>
      </c>
      <c r="M227">
        <v>50</v>
      </c>
      <c r="N227">
        <v>332</v>
      </c>
      <c r="O227">
        <v>2</v>
      </c>
    </row>
    <row r="228" spans="1:15" x14ac:dyDescent="0.25">
      <c r="A228">
        <v>227</v>
      </c>
      <c r="B228">
        <v>46</v>
      </c>
      <c r="C228">
        <v>1</v>
      </c>
      <c r="D228" t="s">
        <v>16</v>
      </c>
      <c r="E228">
        <v>21.678370000000001</v>
      </c>
      <c r="F228">
        <v>1570.1</v>
      </c>
      <c r="G228">
        <v>74.099999999999994</v>
      </c>
      <c r="H228">
        <v>13.7</v>
      </c>
      <c r="I228">
        <v>0.9</v>
      </c>
      <c r="J228">
        <v>145.69999999999999</v>
      </c>
      <c r="K228">
        <v>3556</v>
      </c>
      <c r="L228">
        <v>577</v>
      </c>
      <c r="M228">
        <v>211</v>
      </c>
      <c r="N228">
        <v>388</v>
      </c>
      <c r="O228">
        <v>2</v>
      </c>
    </row>
    <row r="229" spans="1:15" x14ac:dyDescent="0.25">
      <c r="A229">
        <v>228</v>
      </c>
      <c r="B229">
        <v>32</v>
      </c>
      <c r="C229">
        <v>1</v>
      </c>
      <c r="D229" t="s">
        <v>15</v>
      </c>
      <c r="E229">
        <v>20.055969999999999</v>
      </c>
      <c r="F229">
        <v>2703.4</v>
      </c>
      <c r="G229">
        <v>120.6</v>
      </c>
      <c r="H229">
        <v>11.4</v>
      </c>
      <c r="I229">
        <v>0.1</v>
      </c>
      <c r="J229">
        <v>284.3</v>
      </c>
      <c r="K229">
        <v>1218</v>
      </c>
      <c r="L229">
        <v>978</v>
      </c>
      <c r="M229">
        <v>159</v>
      </c>
      <c r="N229">
        <v>879</v>
      </c>
      <c r="O229">
        <v>1</v>
      </c>
    </row>
    <row r="230" spans="1:15" x14ac:dyDescent="0.25">
      <c r="A230">
        <v>229</v>
      </c>
      <c r="B230">
        <v>27</v>
      </c>
      <c r="C230">
        <v>1</v>
      </c>
      <c r="D230" t="s">
        <v>14</v>
      </c>
      <c r="E230">
        <v>23.87631</v>
      </c>
      <c r="F230">
        <v>1200.5999999999999</v>
      </c>
      <c r="G230">
        <v>61.5</v>
      </c>
      <c r="H230">
        <v>8.6999999999999993</v>
      </c>
      <c r="I230">
        <v>1.5</v>
      </c>
      <c r="J230">
        <v>208.7</v>
      </c>
      <c r="K230">
        <v>2199</v>
      </c>
      <c r="L230">
        <v>481</v>
      </c>
      <c r="M230">
        <v>89</v>
      </c>
      <c r="N230">
        <v>323</v>
      </c>
      <c r="O230">
        <v>6</v>
      </c>
    </row>
    <row r="231" spans="1:15" x14ac:dyDescent="0.25">
      <c r="A231">
        <v>230</v>
      </c>
      <c r="B231">
        <v>52</v>
      </c>
      <c r="C231">
        <v>1</v>
      </c>
      <c r="D231" t="s">
        <v>15</v>
      </c>
      <c r="E231">
        <v>37.111310000000003</v>
      </c>
      <c r="F231">
        <v>1891.6</v>
      </c>
      <c r="G231">
        <v>73.8</v>
      </c>
      <c r="H231">
        <v>17.600000000000001</v>
      </c>
      <c r="I231">
        <v>0</v>
      </c>
      <c r="J231">
        <v>226</v>
      </c>
      <c r="K231">
        <v>5810</v>
      </c>
      <c r="L231">
        <v>840</v>
      </c>
      <c r="M231">
        <v>108</v>
      </c>
      <c r="N231">
        <v>625</v>
      </c>
      <c r="O231">
        <v>2</v>
      </c>
    </row>
    <row r="232" spans="1:15" x14ac:dyDescent="0.25">
      <c r="A232">
        <v>231</v>
      </c>
      <c r="B232">
        <v>42</v>
      </c>
      <c r="C232">
        <v>1</v>
      </c>
      <c r="D232" t="s">
        <v>15</v>
      </c>
      <c r="E232">
        <v>36.597290000000001</v>
      </c>
      <c r="F232">
        <v>1434.9</v>
      </c>
      <c r="G232">
        <v>59.3</v>
      </c>
      <c r="H232">
        <v>11.2</v>
      </c>
      <c r="I232">
        <v>0</v>
      </c>
      <c r="J232">
        <v>281.10000000000002</v>
      </c>
      <c r="K232">
        <v>1214</v>
      </c>
      <c r="L232">
        <v>1119</v>
      </c>
      <c r="M232">
        <v>188</v>
      </c>
      <c r="N232">
        <v>614</v>
      </c>
      <c r="O232">
        <v>2</v>
      </c>
    </row>
    <row r="233" spans="1:15" x14ac:dyDescent="0.25">
      <c r="A233">
        <v>232</v>
      </c>
      <c r="B233">
        <v>34</v>
      </c>
      <c r="C233">
        <v>1</v>
      </c>
      <c r="D233" t="s">
        <v>15</v>
      </c>
      <c r="E233">
        <v>28.579499999999999</v>
      </c>
      <c r="F233">
        <v>2118.1</v>
      </c>
      <c r="G233">
        <v>93</v>
      </c>
      <c r="H233">
        <v>20.100000000000001</v>
      </c>
      <c r="I233">
        <v>0</v>
      </c>
      <c r="J233">
        <v>170</v>
      </c>
      <c r="K233">
        <v>2215</v>
      </c>
      <c r="L233">
        <v>1450</v>
      </c>
      <c r="M233">
        <v>75</v>
      </c>
      <c r="N233">
        <v>525</v>
      </c>
      <c r="O233">
        <v>3</v>
      </c>
    </row>
    <row r="234" spans="1:15" x14ac:dyDescent="0.25">
      <c r="A234">
        <v>233</v>
      </c>
      <c r="B234">
        <v>36</v>
      </c>
      <c r="C234">
        <v>1</v>
      </c>
      <c r="D234" t="s">
        <v>15</v>
      </c>
      <c r="E234">
        <v>40.295319999999997</v>
      </c>
      <c r="F234">
        <v>1414.6</v>
      </c>
      <c r="G234">
        <v>51.2</v>
      </c>
      <c r="H234">
        <v>13.7</v>
      </c>
      <c r="I234">
        <v>0</v>
      </c>
      <c r="J234">
        <v>135.80000000000001</v>
      </c>
      <c r="K234">
        <v>1678</v>
      </c>
      <c r="L234">
        <v>1307</v>
      </c>
      <c r="M234">
        <v>14</v>
      </c>
      <c r="N234">
        <v>432</v>
      </c>
      <c r="O234">
        <v>2</v>
      </c>
    </row>
    <row r="235" spans="1:15" x14ac:dyDescent="0.25">
      <c r="A235">
        <v>234</v>
      </c>
      <c r="B235">
        <v>59</v>
      </c>
      <c r="C235">
        <v>1</v>
      </c>
      <c r="D235" t="s">
        <v>14</v>
      </c>
      <c r="E235">
        <v>24.803989999999999</v>
      </c>
      <c r="F235">
        <v>2192.3000000000002</v>
      </c>
      <c r="G235">
        <v>78.7</v>
      </c>
      <c r="H235">
        <v>14.2</v>
      </c>
      <c r="I235">
        <v>0</v>
      </c>
      <c r="J235">
        <v>173.5</v>
      </c>
      <c r="K235">
        <v>2579</v>
      </c>
      <c r="L235">
        <v>1026</v>
      </c>
      <c r="M235">
        <v>165</v>
      </c>
      <c r="N235">
        <v>734</v>
      </c>
      <c r="O235">
        <v>2</v>
      </c>
    </row>
    <row r="236" spans="1:15" x14ac:dyDescent="0.25">
      <c r="A236">
        <v>235</v>
      </c>
      <c r="B236">
        <v>75</v>
      </c>
      <c r="C236">
        <v>1</v>
      </c>
      <c r="D236" t="s">
        <v>15</v>
      </c>
      <c r="E236">
        <v>36.473680000000002</v>
      </c>
      <c r="F236">
        <v>1380.6</v>
      </c>
      <c r="G236">
        <v>54.5</v>
      </c>
      <c r="H236">
        <v>13.5</v>
      </c>
      <c r="I236">
        <v>0.1</v>
      </c>
      <c r="J236">
        <v>201.6</v>
      </c>
      <c r="K236">
        <v>925</v>
      </c>
      <c r="L236">
        <v>707</v>
      </c>
      <c r="M236">
        <v>143</v>
      </c>
      <c r="N236">
        <v>364</v>
      </c>
      <c r="O236">
        <v>1</v>
      </c>
    </row>
    <row r="237" spans="1:15" x14ac:dyDescent="0.25">
      <c r="A237">
        <v>236</v>
      </c>
      <c r="B237">
        <v>43</v>
      </c>
      <c r="C237">
        <v>1</v>
      </c>
      <c r="D237" t="s">
        <v>15</v>
      </c>
      <c r="E237">
        <v>45.858080000000001</v>
      </c>
      <c r="F237">
        <v>1626.3</v>
      </c>
      <c r="G237">
        <v>72.2</v>
      </c>
      <c r="H237">
        <v>7.9</v>
      </c>
      <c r="I237">
        <v>0</v>
      </c>
      <c r="J237">
        <v>157.5</v>
      </c>
      <c r="K237">
        <v>404</v>
      </c>
      <c r="L237">
        <v>1050</v>
      </c>
      <c r="M237">
        <v>241</v>
      </c>
      <c r="N237">
        <v>387</v>
      </c>
      <c r="O237">
        <v>3</v>
      </c>
    </row>
    <row r="238" spans="1:15" x14ac:dyDescent="0.25">
      <c r="A238">
        <v>237</v>
      </c>
      <c r="B238">
        <v>56</v>
      </c>
      <c r="C238">
        <v>0</v>
      </c>
      <c r="D238" t="s">
        <v>14</v>
      </c>
      <c r="E238">
        <v>30.48244</v>
      </c>
      <c r="F238">
        <v>2210.6999999999998</v>
      </c>
      <c r="G238">
        <v>113.1</v>
      </c>
      <c r="H238">
        <v>10.5</v>
      </c>
      <c r="I238">
        <v>6.1</v>
      </c>
      <c r="J238">
        <v>340.1</v>
      </c>
      <c r="K238">
        <v>2008</v>
      </c>
      <c r="L238">
        <v>638</v>
      </c>
      <c r="M238">
        <v>97</v>
      </c>
      <c r="N238">
        <v>709</v>
      </c>
      <c r="O238">
        <v>4</v>
      </c>
    </row>
    <row r="239" spans="1:15" x14ac:dyDescent="0.25">
      <c r="A239">
        <v>238</v>
      </c>
      <c r="B239">
        <v>48</v>
      </c>
      <c r="C239">
        <v>1</v>
      </c>
      <c r="D239" t="s">
        <v>14</v>
      </c>
      <c r="E239">
        <v>19.703880000000002</v>
      </c>
      <c r="F239">
        <v>1600.7</v>
      </c>
      <c r="G239">
        <v>77.7</v>
      </c>
      <c r="H239">
        <v>11.2</v>
      </c>
      <c r="I239">
        <v>7.2</v>
      </c>
      <c r="J239">
        <v>180.1</v>
      </c>
      <c r="K239">
        <v>2469</v>
      </c>
      <c r="L239">
        <v>538</v>
      </c>
      <c r="M239">
        <v>76</v>
      </c>
      <c r="N239">
        <v>561</v>
      </c>
      <c r="O239">
        <v>2</v>
      </c>
    </row>
    <row r="240" spans="1:15" x14ac:dyDescent="0.25">
      <c r="A240">
        <v>239</v>
      </c>
      <c r="B240">
        <v>34</v>
      </c>
      <c r="C240">
        <v>1</v>
      </c>
      <c r="D240" t="s">
        <v>16</v>
      </c>
      <c r="E240">
        <v>21.963840000000001</v>
      </c>
      <c r="F240">
        <v>1076.2</v>
      </c>
      <c r="G240">
        <v>52.7</v>
      </c>
      <c r="H240">
        <v>6.1</v>
      </c>
      <c r="I240">
        <v>0</v>
      </c>
      <c r="J240">
        <v>78.3</v>
      </c>
      <c r="K240">
        <v>755</v>
      </c>
      <c r="L240">
        <v>417</v>
      </c>
      <c r="M240">
        <v>169</v>
      </c>
      <c r="N240">
        <v>418</v>
      </c>
      <c r="O240">
        <v>0</v>
      </c>
    </row>
    <row r="241" spans="1:15" x14ac:dyDescent="0.25">
      <c r="A241">
        <v>240</v>
      </c>
      <c r="B241">
        <v>37</v>
      </c>
      <c r="C241">
        <v>1</v>
      </c>
      <c r="D241" t="s">
        <v>15</v>
      </c>
      <c r="E241">
        <v>23.345929999999999</v>
      </c>
      <c r="F241">
        <v>2094.5</v>
      </c>
      <c r="G241">
        <v>78.900000000000006</v>
      </c>
      <c r="H241">
        <v>17.3</v>
      </c>
      <c r="I241">
        <v>1</v>
      </c>
      <c r="J241">
        <v>193.4</v>
      </c>
      <c r="K241">
        <v>1718</v>
      </c>
      <c r="L241">
        <v>1052</v>
      </c>
      <c r="M241">
        <v>222</v>
      </c>
      <c r="N241">
        <v>413</v>
      </c>
      <c r="O241">
        <v>0</v>
      </c>
    </row>
    <row r="242" spans="1:15" x14ac:dyDescent="0.25">
      <c r="A242">
        <v>241</v>
      </c>
      <c r="B242">
        <v>41</v>
      </c>
      <c r="C242">
        <v>1</v>
      </c>
      <c r="D242" t="s">
        <v>14</v>
      </c>
      <c r="E242">
        <v>31.821580000000001</v>
      </c>
      <c r="F242">
        <v>1823</v>
      </c>
      <c r="G242">
        <v>74.8</v>
      </c>
      <c r="H242">
        <v>12.1</v>
      </c>
      <c r="I242">
        <v>1.3</v>
      </c>
      <c r="J242">
        <v>196.9</v>
      </c>
      <c r="K242">
        <v>2133</v>
      </c>
      <c r="L242">
        <v>728</v>
      </c>
      <c r="M242">
        <v>82</v>
      </c>
      <c r="N242">
        <v>506</v>
      </c>
      <c r="O242">
        <v>6</v>
      </c>
    </row>
    <row r="243" spans="1:15" x14ac:dyDescent="0.25">
      <c r="A243">
        <v>242</v>
      </c>
      <c r="B243">
        <v>74</v>
      </c>
      <c r="C243">
        <v>1</v>
      </c>
      <c r="D243" t="s">
        <v>15</v>
      </c>
      <c r="E243">
        <v>23.345929999999999</v>
      </c>
      <c r="F243">
        <v>1512.1</v>
      </c>
      <c r="G243">
        <v>73.8</v>
      </c>
      <c r="H243">
        <v>8.6999999999999993</v>
      </c>
      <c r="I243">
        <v>5.7</v>
      </c>
      <c r="J243">
        <v>182.8</v>
      </c>
      <c r="K243">
        <v>1167</v>
      </c>
      <c r="L243">
        <v>1169</v>
      </c>
      <c r="M243">
        <v>324</v>
      </c>
      <c r="N243">
        <v>628</v>
      </c>
      <c r="O243">
        <v>4</v>
      </c>
    </row>
    <row r="244" spans="1:15" x14ac:dyDescent="0.25">
      <c r="A244">
        <v>243</v>
      </c>
      <c r="B244">
        <v>73</v>
      </c>
      <c r="C244">
        <v>1</v>
      </c>
      <c r="D244" t="s">
        <v>15</v>
      </c>
      <c r="E244">
        <v>21.011340000000001</v>
      </c>
      <c r="F244">
        <v>840.6</v>
      </c>
      <c r="G244">
        <v>34.299999999999997</v>
      </c>
      <c r="H244">
        <v>8.1999999999999993</v>
      </c>
      <c r="I244">
        <v>0.1</v>
      </c>
      <c r="J244">
        <v>81.099999999999994</v>
      </c>
      <c r="K244">
        <v>619</v>
      </c>
      <c r="L244">
        <v>79</v>
      </c>
      <c r="M244">
        <v>146</v>
      </c>
      <c r="N244">
        <v>578</v>
      </c>
      <c r="O244">
        <v>3</v>
      </c>
    </row>
    <row r="245" spans="1:15" x14ac:dyDescent="0.25">
      <c r="A245">
        <v>244</v>
      </c>
      <c r="B245">
        <v>53</v>
      </c>
      <c r="C245">
        <v>1</v>
      </c>
      <c r="D245" t="s">
        <v>16</v>
      </c>
      <c r="E245">
        <v>19.78098</v>
      </c>
      <c r="F245">
        <v>1996.1</v>
      </c>
      <c r="G245">
        <v>98.8</v>
      </c>
      <c r="H245">
        <v>9.1999999999999993</v>
      </c>
      <c r="I245">
        <v>0</v>
      </c>
      <c r="J245">
        <v>436.8</v>
      </c>
      <c r="K245">
        <v>908</v>
      </c>
      <c r="L245">
        <v>1478</v>
      </c>
      <c r="M245">
        <v>126</v>
      </c>
      <c r="N245">
        <v>486</v>
      </c>
      <c r="O245">
        <v>1</v>
      </c>
    </row>
    <row r="246" spans="1:15" x14ac:dyDescent="0.25">
      <c r="A246">
        <v>245</v>
      </c>
      <c r="B246">
        <v>74</v>
      </c>
      <c r="C246">
        <v>0</v>
      </c>
      <c r="D246" t="s">
        <v>15</v>
      </c>
      <c r="E246">
        <v>21.136410000000001</v>
      </c>
      <c r="F246">
        <v>2171.6</v>
      </c>
      <c r="G246">
        <v>76.599999999999994</v>
      </c>
      <c r="H246">
        <v>20.399999999999999</v>
      </c>
      <c r="I246">
        <v>0</v>
      </c>
      <c r="J246">
        <v>176.3</v>
      </c>
      <c r="K246">
        <v>3690</v>
      </c>
      <c r="L246">
        <v>1113</v>
      </c>
      <c r="M246">
        <v>293</v>
      </c>
      <c r="N246">
        <v>875</v>
      </c>
      <c r="O246">
        <v>1</v>
      </c>
    </row>
    <row r="247" spans="1:15" x14ac:dyDescent="0.25">
      <c r="A247">
        <v>246</v>
      </c>
      <c r="B247">
        <v>77</v>
      </c>
      <c r="C247">
        <v>1</v>
      </c>
      <c r="D247" t="s">
        <v>14</v>
      </c>
      <c r="E247">
        <v>24.327190000000002</v>
      </c>
      <c r="F247">
        <v>1481.4</v>
      </c>
      <c r="G247">
        <v>55</v>
      </c>
      <c r="H247">
        <v>11.2</v>
      </c>
      <c r="I247">
        <v>0</v>
      </c>
      <c r="J247">
        <v>191.7</v>
      </c>
      <c r="K247">
        <v>3425</v>
      </c>
      <c r="L247">
        <v>859</v>
      </c>
      <c r="M247">
        <v>183</v>
      </c>
      <c r="N247">
        <v>817</v>
      </c>
      <c r="O247">
        <v>2</v>
      </c>
    </row>
    <row r="248" spans="1:15" x14ac:dyDescent="0.25">
      <c r="A248">
        <v>247</v>
      </c>
      <c r="B248">
        <v>39</v>
      </c>
      <c r="C248">
        <v>1</v>
      </c>
      <c r="D248" t="s">
        <v>15</v>
      </c>
      <c r="E248">
        <v>21.178090000000001</v>
      </c>
      <c r="F248">
        <v>1829.2</v>
      </c>
      <c r="G248">
        <v>79</v>
      </c>
      <c r="H248">
        <v>15.6</v>
      </c>
      <c r="I248">
        <v>0</v>
      </c>
      <c r="J248">
        <v>178.4</v>
      </c>
      <c r="K248">
        <v>2787</v>
      </c>
      <c r="L248">
        <v>1210</v>
      </c>
      <c r="M248">
        <v>170</v>
      </c>
      <c r="N248">
        <v>647</v>
      </c>
      <c r="O248">
        <v>6</v>
      </c>
    </row>
    <row r="249" spans="1:15" x14ac:dyDescent="0.25">
      <c r="A249">
        <v>248</v>
      </c>
      <c r="B249">
        <v>29</v>
      </c>
      <c r="C249">
        <v>1</v>
      </c>
      <c r="D249" t="s">
        <v>15</v>
      </c>
      <c r="E249">
        <v>18.600300000000001</v>
      </c>
      <c r="F249">
        <v>1041.5999999999999</v>
      </c>
      <c r="G249">
        <v>45.4</v>
      </c>
      <c r="H249">
        <v>6</v>
      </c>
      <c r="I249">
        <v>3</v>
      </c>
      <c r="J249">
        <v>139.5</v>
      </c>
      <c r="K249">
        <v>675</v>
      </c>
      <c r="L249">
        <v>403</v>
      </c>
      <c r="M249">
        <v>129</v>
      </c>
      <c r="N249">
        <v>820</v>
      </c>
      <c r="O249">
        <v>3</v>
      </c>
    </row>
    <row r="250" spans="1:15" x14ac:dyDescent="0.25">
      <c r="A250">
        <v>249</v>
      </c>
      <c r="B250">
        <v>37</v>
      </c>
      <c r="C250">
        <v>1</v>
      </c>
      <c r="D250" t="s">
        <v>15</v>
      </c>
      <c r="E250">
        <v>44.910649999999997</v>
      </c>
      <c r="F250">
        <v>2010.4</v>
      </c>
      <c r="G250">
        <v>101.2</v>
      </c>
      <c r="H250">
        <v>16</v>
      </c>
      <c r="I250">
        <v>0.1</v>
      </c>
      <c r="J250">
        <v>362.4</v>
      </c>
      <c r="K250">
        <v>2142</v>
      </c>
      <c r="L250">
        <v>601</v>
      </c>
      <c r="M250">
        <v>129</v>
      </c>
      <c r="N250">
        <v>557</v>
      </c>
      <c r="O250">
        <v>1</v>
      </c>
    </row>
    <row r="251" spans="1:15" x14ac:dyDescent="0.25">
      <c r="A251">
        <v>250</v>
      </c>
      <c r="B251">
        <v>47</v>
      </c>
      <c r="C251">
        <v>1</v>
      </c>
      <c r="D251" t="s">
        <v>15</v>
      </c>
      <c r="E251">
        <v>23.964179999999999</v>
      </c>
      <c r="F251">
        <v>2120.8000000000002</v>
      </c>
      <c r="G251">
        <v>77.400000000000006</v>
      </c>
      <c r="H251">
        <v>17</v>
      </c>
      <c r="I251">
        <v>8.4</v>
      </c>
      <c r="J251">
        <v>185.9</v>
      </c>
      <c r="K251">
        <v>2299</v>
      </c>
      <c r="L251">
        <v>1529</v>
      </c>
      <c r="M251">
        <v>92</v>
      </c>
      <c r="N251">
        <v>520</v>
      </c>
      <c r="O251">
        <v>4</v>
      </c>
    </row>
    <row r="252" spans="1:15" x14ac:dyDescent="0.25">
      <c r="A252">
        <v>251</v>
      </c>
      <c r="B252">
        <v>64</v>
      </c>
      <c r="C252">
        <v>1</v>
      </c>
      <c r="D252" t="s">
        <v>15</v>
      </c>
      <c r="E252">
        <v>21.20646</v>
      </c>
      <c r="F252">
        <v>1008.4</v>
      </c>
      <c r="G252">
        <v>35.4</v>
      </c>
      <c r="H252">
        <v>5.6</v>
      </c>
      <c r="I252">
        <v>14</v>
      </c>
      <c r="J252">
        <v>37.700000000000003</v>
      </c>
      <c r="K252">
        <v>544</v>
      </c>
      <c r="L252">
        <v>30</v>
      </c>
      <c r="M252">
        <v>44</v>
      </c>
      <c r="N252">
        <v>521</v>
      </c>
      <c r="O252">
        <v>2</v>
      </c>
    </row>
    <row r="253" spans="1:15" x14ac:dyDescent="0.25">
      <c r="A253">
        <v>252</v>
      </c>
      <c r="B253">
        <v>36</v>
      </c>
      <c r="C253">
        <v>1</v>
      </c>
      <c r="D253" t="s">
        <v>14</v>
      </c>
      <c r="E253">
        <v>42.888649999999998</v>
      </c>
      <c r="F253">
        <v>798.2</v>
      </c>
      <c r="G253">
        <v>30.6</v>
      </c>
      <c r="H253">
        <v>7.9</v>
      </c>
      <c r="I253">
        <v>2.4</v>
      </c>
      <c r="J253">
        <v>46.3</v>
      </c>
      <c r="K253">
        <v>604</v>
      </c>
      <c r="L253">
        <v>378</v>
      </c>
      <c r="M253">
        <v>51</v>
      </c>
      <c r="N253">
        <v>498</v>
      </c>
      <c r="O253">
        <v>5</v>
      </c>
    </row>
    <row r="254" spans="1:15" x14ac:dyDescent="0.25">
      <c r="A254">
        <v>253</v>
      </c>
      <c r="B254">
        <v>42</v>
      </c>
      <c r="C254">
        <v>1</v>
      </c>
      <c r="D254" t="s">
        <v>14</v>
      </c>
      <c r="E254">
        <v>20.41723</v>
      </c>
      <c r="F254">
        <v>3099.2</v>
      </c>
      <c r="G254">
        <v>134.9</v>
      </c>
      <c r="H254">
        <v>19</v>
      </c>
      <c r="I254">
        <v>0.8</v>
      </c>
      <c r="J254">
        <v>469.3</v>
      </c>
      <c r="K254">
        <v>6558</v>
      </c>
      <c r="L254">
        <v>816</v>
      </c>
      <c r="M254">
        <v>103</v>
      </c>
      <c r="N254">
        <v>436</v>
      </c>
      <c r="O254">
        <v>2</v>
      </c>
    </row>
    <row r="255" spans="1:15" x14ac:dyDescent="0.25">
      <c r="A255">
        <v>254</v>
      </c>
      <c r="B255">
        <v>64</v>
      </c>
      <c r="C255">
        <v>1</v>
      </c>
      <c r="D255" t="s">
        <v>14</v>
      </c>
      <c r="E255">
        <v>25.659880000000001</v>
      </c>
      <c r="F255">
        <v>2055.6999999999998</v>
      </c>
      <c r="G255">
        <v>114.4</v>
      </c>
      <c r="H255">
        <v>13</v>
      </c>
      <c r="I255">
        <v>0</v>
      </c>
      <c r="J255">
        <v>248.4</v>
      </c>
      <c r="K255">
        <v>2661</v>
      </c>
      <c r="L255">
        <v>854</v>
      </c>
      <c r="M255">
        <v>101</v>
      </c>
      <c r="N255">
        <v>291</v>
      </c>
      <c r="O255">
        <v>1</v>
      </c>
    </row>
    <row r="256" spans="1:15" x14ac:dyDescent="0.25">
      <c r="A256">
        <v>255</v>
      </c>
      <c r="B256">
        <v>38</v>
      </c>
      <c r="C256">
        <v>1</v>
      </c>
      <c r="D256" t="s">
        <v>14</v>
      </c>
      <c r="E256">
        <v>20.702940000000002</v>
      </c>
      <c r="F256">
        <v>2585.3000000000002</v>
      </c>
      <c r="G256">
        <v>129.80000000000001</v>
      </c>
      <c r="H256">
        <v>21.1</v>
      </c>
      <c r="I256">
        <v>4</v>
      </c>
      <c r="J256">
        <v>429.5</v>
      </c>
      <c r="K256">
        <v>7362</v>
      </c>
      <c r="L256">
        <v>964</v>
      </c>
      <c r="M256">
        <v>372</v>
      </c>
      <c r="N256">
        <v>293</v>
      </c>
      <c r="O256">
        <v>1</v>
      </c>
    </row>
    <row r="257" spans="1:15" x14ac:dyDescent="0.25">
      <c r="A257">
        <v>256</v>
      </c>
      <c r="B257">
        <v>39</v>
      </c>
      <c r="C257">
        <v>1</v>
      </c>
      <c r="D257" t="s">
        <v>15</v>
      </c>
      <c r="E257">
        <v>28.401509999999998</v>
      </c>
      <c r="F257">
        <v>1906.5</v>
      </c>
      <c r="G257">
        <v>86.4</v>
      </c>
      <c r="H257">
        <v>10.4</v>
      </c>
      <c r="I257">
        <v>15.5</v>
      </c>
      <c r="J257">
        <v>265.89999999999998</v>
      </c>
      <c r="K257">
        <v>2583</v>
      </c>
      <c r="L257">
        <v>632</v>
      </c>
      <c r="M257">
        <v>78</v>
      </c>
      <c r="N257">
        <v>600</v>
      </c>
      <c r="O257">
        <v>0</v>
      </c>
    </row>
    <row r="258" spans="1:15" x14ac:dyDescent="0.25">
      <c r="A258">
        <v>257</v>
      </c>
      <c r="B258">
        <v>40</v>
      </c>
      <c r="C258">
        <v>1</v>
      </c>
      <c r="D258" t="s">
        <v>15</v>
      </c>
      <c r="E258">
        <v>31.242190000000001</v>
      </c>
      <c r="F258">
        <v>3014.9</v>
      </c>
      <c r="G258">
        <v>165.7</v>
      </c>
      <c r="H258">
        <v>14.4</v>
      </c>
      <c r="I258">
        <v>0</v>
      </c>
      <c r="J258">
        <v>900.7</v>
      </c>
      <c r="K258">
        <v>1028</v>
      </c>
      <c r="L258">
        <v>3061</v>
      </c>
      <c r="M258">
        <v>0</v>
      </c>
      <c r="N258">
        <v>254</v>
      </c>
      <c r="O258">
        <v>2</v>
      </c>
    </row>
    <row r="259" spans="1:15" x14ac:dyDescent="0.25">
      <c r="A259">
        <v>258</v>
      </c>
      <c r="B259">
        <v>29</v>
      </c>
      <c r="C259">
        <v>1</v>
      </c>
      <c r="D259" t="s">
        <v>15</v>
      </c>
      <c r="E259">
        <v>37.939959999999999</v>
      </c>
      <c r="F259">
        <v>1631</v>
      </c>
      <c r="G259">
        <v>55.6</v>
      </c>
      <c r="H259">
        <v>13.8</v>
      </c>
      <c r="I259">
        <v>0.5</v>
      </c>
      <c r="J259">
        <v>189.5</v>
      </c>
      <c r="K259">
        <v>3435</v>
      </c>
      <c r="L259">
        <v>1104</v>
      </c>
      <c r="M259">
        <v>84</v>
      </c>
      <c r="N259">
        <v>644</v>
      </c>
      <c r="O259">
        <v>2</v>
      </c>
    </row>
    <row r="260" spans="1:15" x14ac:dyDescent="0.25">
      <c r="A260">
        <v>259</v>
      </c>
      <c r="B260">
        <v>71</v>
      </c>
      <c r="C260">
        <v>1</v>
      </c>
      <c r="D260" t="s">
        <v>14</v>
      </c>
      <c r="E260">
        <v>24.988250000000001</v>
      </c>
      <c r="F260">
        <v>1399.5</v>
      </c>
      <c r="G260">
        <v>66.5</v>
      </c>
      <c r="H260">
        <v>9.6</v>
      </c>
      <c r="I260">
        <v>8</v>
      </c>
      <c r="J260">
        <v>260</v>
      </c>
      <c r="K260">
        <v>1527</v>
      </c>
      <c r="L260">
        <v>822</v>
      </c>
      <c r="M260">
        <v>161</v>
      </c>
      <c r="N260">
        <v>636</v>
      </c>
      <c r="O260">
        <v>2</v>
      </c>
    </row>
    <row r="261" spans="1:15" x14ac:dyDescent="0.25">
      <c r="A261">
        <v>260</v>
      </c>
      <c r="B261">
        <v>45</v>
      </c>
      <c r="C261">
        <v>1</v>
      </c>
      <c r="D261" t="s">
        <v>15</v>
      </c>
      <c r="E261">
        <v>23.431640000000002</v>
      </c>
      <c r="F261">
        <v>2319</v>
      </c>
      <c r="G261">
        <v>122.1</v>
      </c>
      <c r="H261">
        <v>13.4</v>
      </c>
      <c r="I261">
        <v>0.1</v>
      </c>
      <c r="J261">
        <v>305.7</v>
      </c>
      <c r="K261">
        <v>2047</v>
      </c>
      <c r="L261">
        <v>1125</v>
      </c>
      <c r="M261">
        <v>331</v>
      </c>
      <c r="N261">
        <v>684</v>
      </c>
      <c r="O261">
        <v>2</v>
      </c>
    </row>
    <row r="262" spans="1:15" x14ac:dyDescent="0.25">
      <c r="A262">
        <v>261</v>
      </c>
      <c r="B262">
        <v>63</v>
      </c>
      <c r="C262">
        <v>1</v>
      </c>
      <c r="D262" t="s">
        <v>15</v>
      </c>
      <c r="E262">
        <v>18.920940000000002</v>
      </c>
      <c r="F262">
        <v>1655.9</v>
      </c>
      <c r="G262">
        <v>70.8</v>
      </c>
      <c r="H262">
        <v>15.1</v>
      </c>
      <c r="I262">
        <v>0.1</v>
      </c>
      <c r="J262">
        <v>177.3</v>
      </c>
      <c r="K262">
        <v>2897</v>
      </c>
      <c r="L262">
        <v>505</v>
      </c>
      <c r="M262">
        <v>366</v>
      </c>
      <c r="N262">
        <v>535</v>
      </c>
      <c r="O262">
        <v>1</v>
      </c>
    </row>
    <row r="263" spans="1:15" x14ac:dyDescent="0.25">
      <c r="A263">
        <v>262</v>
      </c>
      <c r="B263">
        <v>46</v>
      </c>
      <c r="C263">
        <v>1</v>
      </c>
      <c r="D263" t="s">
        <v>14</v>
      </c>
      <c r="E263">
        <v>24.26126</v>
      </c>
      <c r="F263">
        <v>1422.8</v>
      </c>
      <c r="G263">
        <v>58.3</v>
      </c>
      <c r="H263">
        <v>7.8</v>
      </c>
      <c r="I263">
        <v>7.1</v>
      </c>
      <c r="J263">
        <v>206.3</v>
      </c>
      <c r="K263">
        <v>1987</v>
      </c>
      <c r="L263">
        <v>608</v>
      </c>
      <c r="M263">
        <v>990</v>
      </c>
      <c r="N263">
        <v>584</v>
      </c>
      <c r="O263">
        <v>2</v>
      </c>
    </row>
    <row r="264" spans="1:15" x14ac:dyDescent="0.25">
      <c r="A264">
        <v>263</v>
      </c>
      <c r="B264">
        <v>75</v>
      </c>
      <c r="C264">
        <v>1</v>
      </c>
      <c r="D264" t="s">
        <v>15</v>
      </c>
      <c r="E264">
        <v>21.678370000000001</v>
      </c>
      <c r="F264">
        <v>2511.5</v>
      </c>
      <c r="G264">
        <v>92.3</v>
      </c>
      <c r="H264">
        <v>36.799999999999997</v>
      </c>
      <c r="I264">
        <v>0.6</v>
      </c>
      <c r="J264">
        <v>228.3</v>
      </c>
      <c r="K264">
        <v>4271</v>
      </c>
      <c r="L264">
        <v>916</v>
      </c>
      <c r="M264">
        <v>1010</v>
      </c>
      <c r="N264">
        <v>473</v>
      </c>
      <c r="O264">
        <v>2</v>
      </c>
    </row>
    <row r="265" spans="1:15" x14ac:dyDescent="0.25">
      <c r="A265">
        <v>264</v>
      </c>
      <c r="B265">
        <v>46</v>
      </c>
      <c r="C265">
        <v>1</v>
      </c>
      <c r="D265" t="s">
        <v>15</v>
      </c>
      <c r="E265">
        <v>35.190689999999996</v>
      </c>
      <c r="F265">
        <v>740.6</v>
      </c>
      <c r="G265">
        <v>38.5</v>
      </c>
      <c r="H265">
        <v>5.3</v>
      </c>
      <c r="I265">
        <v>0</v>
      </c>
      <c r="J265">
        <v>113.9</v>
      </c>
      <c r="K265">
        <v>868</v>
      </c>
      <c r="L265">
        <v>106</v>
      </c>
      <c r="M265">
        <v>236</v>
      </c>
      <c r="N265">
        <v>647</v>
      </c>
      <c r="O265">
        <v>4</v>
      </c>
    </row>
    <row r="266" spans="1:15" x14ac:dyDescent="0.25">
      <c r="A266">
        <v>265</v>
      </c>
      <c r="B266">
        <v>44</v>
      </c>
      <c r="C266">
        <v>1</v>
      </c>
      <c r="D266" t="s">
        <v>14</v>
      </c>
      <c r="E266">
        <v>22.544029999999999</v>
      </c>
      <c r="F266">
        <v>1292.5999999999999</v>
      </c>
      <c r="G266">
        <v>49.4</v>
      </c>
      <c r="H266">
        <v>10.4</v>
      </c>
      <c r="I266">
        <v>1.2</v>
      </c>
      <c r="J266">
        <v>186.5</v>
      </c>
      <c r="K266">
        <v>578</v>
      </c>
      <c r="L266">
        <v>319</v>
      </c>
      <c r="M266">
        <v>175</v>
      </c>
      <c r="N266">
        <v>880</v>
      </c>
      <c r="O266">
        <v>1</v>
      </c>
    </row>
    <row r="267" spans="1:15" x14ac:dyDescent="0.25">
      <c r="A267">
        <v>266</v>
      </c>
      <c r="B267">
        <v>24</v>
      </c>
      <c r="C267">
        <v>1</v>
      </c>
      <c r="D267" t="s">
        <v>15</v>
      </c>
      <c r="E267">
        <v>31.997150000000001</v>
      </c>
      <c r="F267">
        <v>3021.9</v>
      </c>
      <c r="G267">
        <v>171</v>
      </c>
      <c r="H267">
        <v>11.4</v>
      </c>
      <c r="I267">
        <v>0.1</v>
      </c>
      <c r="J267">
        <v>466.3</v>
      </c>
      <c r="K267">
        <v>953</v>
      </c>
      <c r="L267">
        <v>1176</v>
      </c>
      <c r="M267">
        <v>67</v>
      </c>
      <c r="N267">
        <v>376</v>
      </c>
      <c r="O267">
        <v>3</v>
      </c>
    </row>
    <row r="268" spans="1:15" x14ac:dyDescent="0.25">
      <c r="A268">
        <v>267</v>
      </c>
      <c r="B268">
        <v>32</v>
      </c>
      <c r="C268">
        <v>1</v>
      </c>
      <c r="D268" t="s">
        <v>15</v>
      </c>
      <c r="E268">
        <v>22.512149999999998</v>
      </c>
      <c r="F268">
        <v>1918.4</v>
      </c>
      <c r="G268">
        <v>63.1</v>
      </c>
      <c r="H268">
        <v>16.100000000000001</v>
      </c>
      <c r="I268">
        <v>5</v>
      </c>
      <c r="J268">
        <v>202.2</v>
      </c>
      <c r="K268">
        <v>1048</v>
      </c>
      <c r="L268">
        <v>991</v>
      </c>
      <c r="M268">
        <v>129</v>
      </c>
      <c r="N268">
        <v>864</v>
      </c>
      <c r="O268">
        <v>5</v>
      </c>
    </row>
    <row r="269" spans="1:15" x14ac:dyDescent="0.25">
      <c r="A269">
        <v>268</v>
      </c>
      <c r="B269">
        <v>66</v>
      </c>
      <c r="C269">
        <v>1</v>
      </c>
      <c r="D269" t="s">
        <v>15</v>
      </c>
      <c r="E269">
        <v>22.643840000000001</v>
      </c>
      <c r="F269">
        <v>2086.6</v>
      </c>
      <c r="G269">
        <v>72.3</v>
      </c>
      <c r="H269">
        <v>16</v>
      </c>
      <c r="I269">
        <v>0</v>
      </c>
      <c r="J269">
        <v>112.8</v>
      </c>
      <c r="K269">
        <v>1439</v>
      </c>
      <c r="L269">
        <v>476</v>
      </c>
      <c r="M269">
        <v>317</v>
      </c>
      <c r="N269">
        <v>589</v>
      </c>
      <c r="O269">
        <v>2</v>
      </c>
    </row>
    <row r="270" spans="1:15" x14ac:dyDescent="0.25">
      <c r="A270">
        <v>269</v>
      </c>
      <c r="B270">
        <v>43</v>
      </c>
      <c r="C270">
        <v>1</v>
      </c>
      <c r="D270" t="s">
        <v>15</v>
      </c>
      <c r="E270">
        <v>26.347549999999998</v>
      </c>
      <c r="F270">
        <v>3449.7</v>
      </c>
      <c r="G270">
        <v>172.8</v>
      </c>
      <c r="H270">
        <v>20.5</v>
      </c>
      <c r="I270">
        <v>1.4</v>
      </c>
      <c r="J270">
        <v>381.3</v>
      </c>
      <c r="K270">
        <v>3324</v>
      </c>
      <c r="L270">
        <v>1558</v>
      </c>
      <c r="M270">
        <v>168</v>
      </c>
      <c r="N270">
        <v>510</v>
      </c>
      <c r="O270">
        <v>2</v>
      </c>
    </row>
    <row r="271" spans="1:15" x14ac:dyDescent="0.25">
      <c r="A271">
        <v>270</v>
      </c>
      <c r="B271">
        <v>73</v>
      </c>
      <c r="C271">
        <v>1</v>
      </c>
      <c r="D271" t="s">
        <v>14</v>
      </c>
      <c r="E271">
        <v>24.941230000000001</v>
      </c>
      <c r="F271">
        <v>1186.4000000000001</v>
      </c>
      <c r="G271">
        <v>46.1</v>
      </c>
      <c r="H271">
        <v>10.5</v>
      </c>
      <c r="I271">
        <v>1.5</v>
      </c>
      <c r="J271">
        <v>119.7</v>
      </c>
      <c r="K271">
        <v>921</v>
      </c>
      <c r="L271">
        <v>668</v>
      </c>
      <c r="M271">
        <v>613</v>
      </c>
      <c r="N271">
        <v>770</v>
      </c>
      <c r="O271">
        <v>3</v>
      </c>
    </row>
    <row r="272" spans="1:15" x14ac:dyDescent="0.25">
      <c r="A272">
        <v>271</v>
      </c>
      <c r="B272">
        <v>54</v>
      </c>
      <c r="C272">
        <v>1</v>
      </c>
      <c r="D272" t="s">
        <v>15</v>
      </c>
      <c r="E272">
        <v>25.75009</v>
      </c>
      <c r="F272">
        <v>1724.7</v>
      </c>
      <c r="G272">
        <v>75.099999999999994</v>
      </c>
      <c r="H272">
        <v>18.2</v>
      </c>
      <c r="I272">
        <v>0</v>
      </c>
      <c r="J272">
        <v>173.3</v>
      </c>
      <c r="K272">
        <v>1192</v>
      </c>
      <c r="L272">
        <v>657</v>
      </c>
      <c r="M272">
        <v>274</v>
      </c>
      <c r="N272">
        <v>543</v>
      </c>
      <c r="O272">
        <v>2</v>
      </c>
    </row>
    <row r="273" spans="1:15" x14ac:dyDescent="0.25">
      <c r="A273">
        <v>272</v>
      </c>
      <c r="B273">
        <v>44</v>
      </c>
      <c r="C273">
        <v>1</v>
      </c>
      <c r="D273" t="s">
        <v>16</v>
      </c>
      <c r="E273">
        <v>29.97738</v>
      </c>
      <c r="F273">
        <v>1877.4</v>
      </c>
      <c r="G273">
        <v>92.2</v>
      </c>
      <c r="H273">
        <v>7.7</v>
      </c>
      <c r="I273">
        <v>0.2</v>
      </c>
      <c r="J273">
        <v>211.6</v>
      </c>
      <c r="K273">
        <v>1665</v>
      </c>
      <c r="L273">
        <v>937</v>
      </c>
      <c r="M273">
        <v>94</v>
      </c>
      <c r="N273">
        <v>791</v>
      </c>
      <c r="O273">
        <v>2</v>
      </c>
    </row>
    <row r="274" spans="1:15" x14ac:dyDescent="0.25">
      <c r="A274">
        <v>273</v>
      </c>
      <c r="B274">
        <v>55</v>
      </c>
      <c r="C274">
        <v>1</v>
      </c>
      <c r="D274" t="s">
        <v>14</v>
      </c>
      <c r="E274">
        <v>22.877130000000001</v>
      </c>
      <c r="F274">
        <v>2272.6</v>
      </c>
      <c r="G274">
        <v>94.5</v>
      </c>
      <c r="H274">
        <v>10.9</v>
      </c>
      <c r="I274">
        <v>14.2</v>
      </c>
      <c r="J274">
        <v>269.2</v>
      </c>
      <c r="K274">
        <v>3610</v>
      </c>
      <c r="L274">
        <v>1825</v>
      </c>
      <c r="M274">
        <v>122</v>
      </c>
      <c r="N274">
        <v>537</v>
      </c>
      <c r="O274">
        <v>4</v>
      </c>
    </row>
    <row r="275" spans="1:15" x14ac:dyDescent="0.25">
      <c r="A275">
        <v>274</v>
      </c>
      <c r="B275">
        <v>70</v>
      </c>
      <c r="C275">
        <v>1</v>
      </c>
      <c r="D275" t="s">
        <v>16</v>
      </c>
      <c r="E275">
        <v>23.827030000000001</v>
      </c>
      <c r="F275">
        <v>1514.4</v>
      </c>
      <c r="G275">
        <v>51.7</v>
      </c>
      <c r="H275">
        <v>14.2</v>
      </c>
      <c r="I275">
        <v>7</v>
      </c>
      <c r="J275">
        <v>97.5</v>
      </c>
      <c r="K275">
        <v>3317</v>
      </c>
      <c r="L275">
        <v>766</v>
      </c>
      <c r="M275">
        <v>232</v>
      </c>
      <c r="N275">
        <v>516</v>
      </c>
      <c r="O275">
        <v>5</v>
      </c>
    </row>
    <row r="276" spans="1:15" x14ac:dyDescent="0.25">
      <c r="A276">
        <v>275</v>
      </c>
      <c r="B276">
        <v>32</v>
      </c>
      <c r="C276">
        <v>1</v>
      </c>
      <c r="D276" t="s">
        <v>14</v>
      </c>
      <c r="E276">
        <v>25.457260000000002</v>
      </c>
      <c r="F276">
        <v>2170.3000000000002</v>
      </c>
      <c r="G276">
        <v>95.1</v>
      </c>
      <c r="H276">
        <v>15.2</v>
      </c>
      <c r="I276">
        <v>0.2</v>
      </c>
      <c r="J276">
        <v>175.2</v>
      </c>
      <c r="K276">
        <v>3313</v>
      </c>
      <c r="L276">
        <v>1250</v>
      </c>
      <c r="M276">
        <v>167</v>
      </c>
      <c r="N276">
        <v>466</v>
      </c>
      <c r="O276">
        <v>4</v>
      </c>
    </row>
    <row r="277" spans="1:15" x14ac:dyDescent="0.25">
      <c r="A277">
        <v>276</v>
      </c>
      <c r="B277">
        <v>33</v>
      </c>
      <c r="C277">
        <v>0</v>
      </c>
      <c r="D277" t="s">
        <v>15</v>
      </c>
      <c r="E277">
        <v>23.26895</v>
      </c>
      <c r="F277">
        <v>2271.1</v>
      </c>
      <c r="G277">
        <v>114.6</v>
      </c>
      <c r="H277">
        <v>10.4</v>
      </c>
      <c r="I277">
        <v>0</v>
      </c>
      <c r="J277">
        <v>574.20000000000005</v>
      </c>
      <c r="K277">
        <v>1270</v>
      </c>
      <c r="L277">
        <v>544</v>
      </c>
      <c r="M277">
        <v>32</v>
      </c>
      <c r="N277">
        <v>194</v>
      </c>
      <c r="O277">
        <v>3</v>
      </c>
    </row>
    <row r="278" spans="1:15" x14ac:dyDescent="0.25">
      <c r="A278">
        <v>277</v>
      </c>
      <c r="B278">
        <v>49</v>
      </c>
      <c r="C278">
        <v>1</v>
      </c>
      <c r="D278" t="s">
        <v>14</v>
      </c>
      <c r="E278">
        <v>22.506360000000001</v>
      </c>
      <c r="F278">
        <v>1469.9</v>
      </c>
      <c r="G278">
        <v>50.4</v>
      </c>
      <c r="H278">
        <v>12.1</v>
      </c>
      <c r="I278">
        <v>0.7</v>
      </c>
      <c r="J278">
        <v>118.8</v>
      </c>
      <c r="K278">
        <v>1915</v>
      </c>
      <c r="L278">
        <v>594</v>
      </c>
      <c r="M278">
        <v>128</v>
      </c>
      <c r="N278">
        <v>759</v>
      </c>
      <c r="O278">
        <v>2</v>
      </c>
    </row>
    <row r="279" spans="1:15" x14ac:dyDescent="0.25">
      <c r="A279">
        <v>278</v>
      </c>
      <c r="B279">
        <v>69</v>
      </c>
      <c r="C279">
        <v>1</v>
      </c>
      <c r="D279" t="s">
        <v>14</v>
      </c>
      <c r="E279">
        <v>44.206189999999999</v>
      </c>
      <c r="F279">
        <v>2332.1999999999998</v>
      </c>
      <c r="G279">
        <v>109.6</v>
      </c>
      <c r="H279">
        <v>19.7</v>
      </c>
      <c r="I279">
        <v>0.1</v>
      </c>
      <c r="J279">
        <v>286.7</v>
      </c>
      <c r="K279">
        <v>4013</v>
      </c>
      <c r="L279">
        <v>1485</v>
      </c>
      <c r="M279">
        <v>151</v>
      </c>
      <c r="N279">
        <v>823</v>
      </c>
      <c r="O279">
        <v>0</v>
      </c>
    </row>
    <row r="280" spans="1:15" x14ac:dyDescent="0.25">
      <c r="A280">
        <v>279</v>
      </c>
      <c r="B280">
        <v>38</v>
      </c>
      <c r="C280">
        <v>1</v>
      </c>
      <c r="D280" t="s">
        <v>15</v>
      </c>
      <c r="E280">
        <v>20.71735</v>
      </c>
      <c r="F280">
        <v>1619.3</v>
      </c>
      <c r="G280">
        <v>83.7</v>
      </c>
      <c r="H280">
        <v>8.4</v>
      </c>
      <c r="I280">
        <v>0.5</v>
      </c>
      <c r="J280">
        <v>310.10000000000002</v>
      </c>
      <c r="K280">
        <v>902</v>
      </c>
      <c r="L280">
        <v>302</v>
      </c>
      <c r="M280">
        <v>206</v>
      </c>
      <c r="N280">
        <v>426</v>
      </c>
      <c r="O280">
        <v>1</v>
      </c>
    </row>
    <row r="281" spans="1:15" x14ac:dyDescent="0.25">
      <c r="A281">
        <v>280</v>
      </c>
      <c r="B281">
        <v>34</v>
      </c>
      <c r="C281">
        <v>1</v>
      </c>
      <c r="D281" t="s">
        <v>16</v>
      </c>
      <c r="E281">
        <v>34.081809999999997</v>
      </c>
      <c r="F281">
        <v>1148.7</v>
      </c>
      <c r="G281">
        <v>41.7</v>
      </c>
      <c r="H281">
        <v>9.8000000000000007</v>
      </c>
      <c r="I281">
        <v>1</v>
      </c>
      <c r="J281">
        <v>173.4</v>
      </c>
      <c r="K281">
        <v>2247</v>
      </c>
      <c r="L281">
        <v>682</v>
      </c>
      <c r="M281">
        <v>75</v>
      </c>
      <c r="N281">
        <v>403</v>
      </c>
      <c r="O281">
        <v>4</v>
      </c>
    </row>
    <row r="282" spans="1:15" x14ac:dyDescent="0.25">
      <c r="A282">
        <v>281</v>
      </c>
      <c r="B282">
        <v>49</v>
      </c>
      <c r="C282">
        <v>1</v>
      </c>
      <c r="D282" t="s">
        <v>15</v>
      </c>
      <c r="E282">
        <v>20.089549999999999</v>
      </c>
      <c r="F282">
        <v>2512</v>
      </c>
      <c r="G282">
        <v>64.900000000000006</v>
      </c>
      <c r="H282">
        <v>30.2</v>
      </c>
      <c r="I282">
        <v>0.6</v>
      </c>
      <c r="J282">
        <v>168.5</v>
      </c>
      <c r="K282">
        <v>4832</v>
      </c>
      <c r="L282">
        <v>793</v>
      </c>
      <c r="M282">
        <v>447</v>
      </c>
      <c r="N282">
        <v>516</v>
      </c>
      <c r="O282">
        <v>2</v>
      </c>
    </row>
    <row r="283" spans="1:15" x14ac:dyDescent="0.25">
      <c r="A283">
        <v>282</v>
      </c>
      <c r="B283">
        <v>40</v>
      </c>
      <c r="C283">
        <v>1</v>
      </c>
      <c r="D283" t="s">
        <v>16</v>
      </c>
      <c r="E283">
        <v>18.343229999999998</v>
      </c>
      <c r="F283">
        <v>833</v>
      </c>
      <c r="G283">
        <v>38.799999999999997</v>
      </c>
      <c r="H283">
        <v>5.5</v>
      </c>
      <c r="I283">
        <v>0</v>
      </c>
      <c r="J283">
        <v>145.30000000000001</v>
      </c>
      <c r="K283">
        <v>577</v>
      </c>
      <c r="L283">
        <v>444</v>
      </c>
      <c r="M283">
        <v>339</v>
      </c>
      <c r="N283">
        <v>560</v>
      </c>
      <c r="O283">
        <v>2</v>
      </c>
    </row>
    <row r="284" spans="1:15" x14ac:dyDescent="0.25">
      <c r="A284">
        <v>283</v>
      </c>
      <c r="B284">
        <v>41</v>
      </c>
      <c r="C284">
        <v>1</v>
      </c>
      <c r="D284" t="s">
        <v>14</v>
      </c>
      <c r="E284">
        <v>28.046959999999999</v>
      </c>
      <c r="F284">
        <v>1808.4</v>
      </c>
      <c r="G284">
        <v>61.5</v>
      </c>
      <c r="H284">
        <v>10.5</v>
      </c>
      <c r="I284">
        <v>17</v>
      </c>
      <c r="J284">
        <v>176.1</v>
      </c>
      <c r="K284">
        <v>1884</v>
      </c>
      <c r="L284">
        <v>641</v>
      </c>
      <c r="M284">
        <v>89</v>
      </c>
      <c r="N284">
        <v>746</v>
      </c>
      <c r="O284">
        <v>2</v>
      </c>
    </row>
    <row r="285" spans="1:15" x14ac:dyDescent="0.25">
      <c r="A285">
        <v>284</v>
      </c>
      <c r="B285">
        <v>62</v>
      </c>
      <c r="C285">
        <v>1</v>
      </c>
      <c r="D285" t="s">
        <v>14</v>
      </c>
      <c r="E285">
        <v>29.849440000000001</v>
      </c>
      <c r="F285">
        <v>2115.4</v>
      </c>
      <c r="G285">
        <v>84.1</v>
      </c>
      <c r="H285">
        <v>23.9</v>
      </c>
      <c r="I285">
        <v>0</v>
      </c>
      <c r="J285">
        <v>189.5</v>
      </c>
      <c r="K285">
        <v>3172</v>
      </c>
      <c r="L285">
        <v>658</v>
      </c>
      <c r="M285">
        <v>39</v>
      </c>
      <c r="N285">
        <v>368</v>
      </c>
      <c r="O285">
        <v>5</v>
      </c>
    </row>
    <row r="286" spans="1:15" x14ac:dyDescent="0.25">
      <c r="A286">
        <v>285</v>
      </c>
      <c r="B286">
        <v>28</v>
      </c>
      <c r="C286">
        <v>1</v>
      </c>
      <c r="D286" t="s">
        <v>15</v>
      </c>
      <c r="E286">
        <v>20.125</v>
      </c>
      <c r="F286">
        <v>1600.9</v>
      </c>
      <c r="G286">
        <v>68</v>
      </c>
      <c r="H286">
        <v>14.2</v>
      </c>
      <c r="I286">
        <v>0.2</v>
      </c>
      <c r="J286">
        <v>171.2</v>
      </c>
      <c r="K286">
        <v>3102</v>
      </c>
      <c r="L286">
        <v>453</v>
      </c>
      <c r="M286">
        <v>88</v>
      </c>
      <c r="N286">
        <v>792</v>
      </c>
      <c r="O286">
        <v>3</v>
      </c>
    </row>
    <row r="287" spans="1:15" x14ac:dyDescent="0.25">
      <c r="A287">
        <v>286</v>
      </c>
      <c r="B287">
        <v>78</v>
      </c>
      <c r="C287">
        <v>1</v>
      </c>
      <c r="D287" t="s">
        <v>15</v>
      </c>
      <c r="E287">
        <v>41.685690000000001</v>
      </c>
      <c r="F287">
        <v>647.70000000000005</v>
      </c>
      <c r="G287">
        <v>30.9</v>
      </c>
      <c r="H287">
        <v>3.7</v>
      </c>
      <c r="I287">
        <v>0</v>
      </c>
      <c r="J287">
        <v>87.5</v>
      </c>
      <c r="K287">
        <v>1186</v>
      </c>
      <c r="L287">
        <v>466</v>
      </c>
      <c r="M287">
        <v>114</v>
      </c>
      <c r="N287">
        <v>719</v>
      </c>
      <c r="O287">
        <v>2</v>
      </c>
    </row>
    <row r="288" spans="1:15" x14ac:dyDescent="0.25">
      <c r="A288">
        <v>287</v>
      </c>
      <c r="B288">
        <v>67</v>
      </c>
      <c r="C288">
        <v>1</v>
      </c>
      <c r="D288" t="s">
        <v>15</v>
      </c>
      <c r="E288">
        <v>30.730920000000001</v>
      </c>
      <c r="F288">
        <v>849.2</v>
      </c>
      <c r="G288">
        <v>25.4</v>
      </c>
      <c r="H288">
        <v>10.9</v>
      </c>
      <c r="I288">
        <v>0</v>
      </c>
      <c r="J288">
        <v>91.7</v>
      </c>
      <c r="K288">
        <v>1237</v>
      </c>
      <c r="L288">
        <v>285</v>
      </c>
      <c r="M288">
        <v>66</v>
      </c>
      <c r="N288">
        <v>995</v>
      </c>
      <c r="O288">
        <v>1</v>
      </c>
    </row>
    <row r="289" spans="1:15" x14ac:dyDescent="0.25">
      <c r="A289">
        <v>288</v>
      </c>
      <c r="B289">
        <v>51</v>
      </c>
      <c r="C289">
        <v>1</v>
      </c>
      <c r="D289" t="s">
        <v>15</v>
      </c>
      <c r="E289">
        <v>24.90822</v>
      </c>
      <c r="F289">
        <v>2166.9</v>
      </c>
      <c r="G289">
        <v>105.8</v>
      </c>
      <c r="H289">
        <v>15.6</v>
      </c>
      <c r="I289">
        <v>0</v>
      </c>
      <c r="J289">
        <v>349.1</v>
      </c>
      <c r="K289">
        <v>4098</v>
      </c>
      <c r="L289">
        <v>909</v>
      </c>
      <c r="M289">
        <v>407</v>
      </c>
      <c r="N289">
        <v>725</v>
      </c>
      <c r="O289">
        <v>3</v>
      </c>
    </row>
    <row r="290" spans="1:15" x14ac:dyDescent="0.25">
      <c r="A290">
        <v>289</v>
      </c>
      <c r="B290">
        <v>29</v>
      </c>
      <c r="C290">
        <v>1</v>
      </c>
      <c r="D290" t="s">
        <v>16</v>
      </c>
      <c r="E290">
        <v>26.687380000000001</v>
      </c>
      <c r="F290">
        <v>2476.1999999999998</v>
      </c>
      <c r="G290">
        <v>121.1</v>
      </c>
      <c r="H290">
        <v>14.3</v>
      </c>
      <c r="I290">
        <v>0</v>
      </c>
      <c r="J290">
        <v>263.5</v>
      </c>
      <c r="K290">
        <v>2889</v>
      </c>
      <c r="L290">
        <v>1529</v>
      </c>
      <c r="M290">
        <v>105</v>
      </c>
      <c r="N290">
        <v>366</v>
      </c>
      <c r="O290">
        <v>3</v>
      </c>
    </row>
    <row r="291" spans="1:15" x14ac:dyDescent="0.25">
      <c r="A291">
        <v>290</v>
      </c>
      <c r="B291">
        <v>36</v>
      </c>
      <c r="C291">
        <v>1</v>
      </c>
      <c r="D291" t="s">
        <v>16</v>
      </c>
      <c r="E291">
        <v>25.7393</v>
      </c>
      <c r="F291">
        <v>1959.3</v>
      </c>
      <c r="G291">
        <v>112.4</v>
      </c>
      <c r="H291">
        <v>6.7</v>
      </c>
      <c r="I291">
        <v>0.5</v>
      </c>
      <c r="J291">
        <v>326.7</v>
      </c>
      <c r="K291">
        <v>1097</v>
      </c>
      <c r="L291">
        <v>966</v>
      </c>
      <c r="M291">
        <v>140</v>
      </c>
      <c r="N291">
        <v>1102</v>
      </c>
      <c r="O291">
        <v>3</v>
      </c>
    </row>
    <row r="292" spans="1:15" x14ac:dyDescent="0.25">
      <c r="A292">
        <v>291</v>
      </c>
      <c r="B292">
        <v>43</v>
      </c>
      <c r="C292">
        <v>1</v>
      </c>
      <c r="D292" t="s">
        <v>14</v>
      </c>
      <c r="E292">
        <v>18.576920000000001</v>
      </c>
      <c r="F292">
        <v>1695.3</v>
      </c>
      <c r="G292">
        <v>62.4</v>
      </c>
      <c r="H292">
        <v>17.7</v>
      </c>
      <c r="I292">
        <v>0</v>
      </c>
      <c r="J292">
        <v>147.30000000000001</v>
      </c>
      <c r="K292">
        <v>570</v>
      </c>
      <c r="L292">
        <v>747</v>
      </c>
      <c r="M292">
        <v>150</v>
      </c>
      <c r="N292">
        <v>800</v>
      </c>
      <c r="O292">
        <v>3</v>
      </c>
    </row>
    <row r="293" spans="1:15" x14ac:dyDescent="0.25">
      <c r="A293">
        <v>292</v>
      </c>
      <c r="B293">
        <v>55</v>
      </c>
      <c r="C293">
        <v>1</v>
      </c>
      <c r="D293" t="s">
        <v>14</v>
      </c>
      <c r="E293">
        <v>25.425840000000001</v>
      </c>
      <c r="F293">
        <v>2307.8000000000002</v>
      </c>
      <c r="G293">
        <v>111</v>
      </c>
      <c r="H293">
        <v>18.399999999999999</v>
      </c>
      <c r="I293">
        <v>3.4</v>
      </c>
      <c r="J293">
        <v>487.8</v>
      </c>
      <c r="K293">
        <v>2627</v>
      </c>
      <c r="L293">
        <v>1627</v>
      </c>
      <c r="M293">
        <v>95</v>
      </c>
      <c r="N293">
        <v>854</v>
      </c>
      <c r="O293">
        <v>2</v>
      </c>
    </row>
    <row r="294" spans="1:15" x14ac:dyDescent="0.25">
      <c r="A294">
        <v>293</v>
      </c>
      <c r="B294">
        <v>54</v>
      </c>
      <c r="C294">
        <v>1</v>
      </c>
      <c r="D294" t="s">
        <v>15</v>
      </c>
      <c r="E294">
        <v>24.954989999999999</v>
      </c>
      <c r="F294">
        <v>1392.2</v>
      </c>
      <c r="G294">
        <v>47.8</v>
      </c>
      <c r="H294">
        <v>12.9</v>
      </c>
      <c r="I294">
        <v>0</v>
      </c>
      <c r="J294">
        <v>87.5</v>
      </c>
      <c r="K294">
        <v>849</v>
      </c>
      <c r="L294">
        <v>962</v>
      </c>
      <c r="M294">
        <v>74</v>
      </c>
      <c r="N294">
        <v>1517</v>
      </c>
      <c r="O294">
        <v>0</v>
      </c>
    </row>
    <row r="295" spans="1:15" x14ac:dyDescent="0.25">
      <c r="A295">
        <v>294</v>
      </c>
      <c r="B295">
        <v>32</v>
      </c>
      <c r="C295">
        <v>1</v>
      </c>
      <c r="D295" t="s">
        <v>15</v>
      </c>
      <c r="E295">
        <v>39.561959999999999</v>
      </c>
      <c r="F295">
        <v>3511.1</v>
      </c>
      <c r="G295">
        <v>114.7</v>
      </c>
      <c r="H295">
        <v>13.9</v>
      </c>
      <c r="I295">
        <v>0.2</v>
      </c>
      <c r="J295">
        <v>444.7</v>
      </c>
      <c r="K295">
        <v>2174</v>
      </c>
      <c r="L295">
        <v>1814</v>
      </c>
      <c r="M295">
        <v>202</v>
      </c>
      <c r="N295">
        <v>649</v>
      </c>
      <c r="O295">
        <v>2</v>
      </c>
    </row>
    <row r="296" spans="1:15" x14ac:dyDescent="0.25">
      <c r="A296">
        <v>295</v>
      </c>
      <c r="B296">
        <v>65</v>
      </c>
      <c r="C296">
        <v>1</v>
      </c>
      <c r="D296" t="s">
        <v>15</v>
      </c>
      <c r="E296">
        <v>26.75958</v>
      </c>
      <c r="F296">
        <v>1276</v>
      </c>
      <c r="G296">
        <v>60.5</v>
      </c>
      <c r="H296">
        <v>12</v>
      </c>
      <c r="I296">
        <v>3.5</v>
      </c>
      <c r="J296">
        <v>87.3</v>
      </c>
      <c r="K296">
        <v>1456</v>
      </c>
      <c r="L296">
        <v>443</v>
      </c>
      <c r="M296">
        <v>133</v>
      </c>
      <c r="N296">
        <v>710</v>
      </c>
      <c r="O296">
        <v>2</v>
      </c>
    </row>
    <row r="297" spans="1:15" x14ac:dyDescent="0.25">
      <c r="A297">
        <v>296</v>
      </c>
      <c r="B297">
        <v>41</v>
      </c>
      <c r="C297">
        <v>0</v>
      </c>
      <c r="D297" t="s">
        <v>16</v>
      </c>
      <c r="E297">
        <v>41.649470000000001</v>
      </c>
      <c r="F297">
        <v>2685.1</v>
      </c>
      <c r="G297">
        <v>133.1</v>
      </c>
      <c r="H297">
        <v>11.1</v>
      </c>
      <c r="I297">
        <v>15</v>
      </c>
      <c r="J297">
        <v>432.4</v>
      </c>
      <c r="K297">
        <v>3728</v>
      </c>
      <c r="L297">
        <v>587</v>
      </c>
      <c r="M297">
        <v>63</v>
      </c>
      <c r="N297">
        <v>1193</v>
      </c>
      <c r="O297">
        <v>0</v>
      </c>
    </row>
    <row r="298" spans="1:15" x14ac:dyDescent="0.25">
      <c r="A298">
        <v>297</v>
      </c>
      <c r="B298">
        <v>60</v>
      </c>
      <c r="C298">
        <v>1</v>
      </c>
      <c r="D298" t="s">
        <v>14</v>
      </c>
      <c r="E298">
        <v>40.695309999999999</v>
      </c>
      <c r="F298">
        <v>1327</v>
      </c>
      <c r="G298">
        <v>64.8</v>
      </c>
      <c r="H298">
        <v>9.3000000000000007</v>
      </c>
      <c r="I298">
        <v>0.1</v>
      </c>
      <c r="J298">
        <v>341</v>
      </c>
      <c r="K298">
        <v>1987</v>
      </c>
      <c r="L298">
        <v>670</v>
      </c>
      <c r="M298">
        <v>22</v>
      </c>
      <c r="N298">
        <v>581</v>
      </c>
      <c r="O298">
        <v>5</v>
      </c>
    </row>
    <row r="299" spans="1:15" x14ac:dyDescent="0.25">
      <c r="A299">
        <v>298</v>
      </c>
      <c r="B299">
        <v>73</v>
      </c>
      <c r="C299">
        <v>1</v>
      </c>
      <c r="D299" t="s">
        <v>14</v>
      </c>
      <c r="E299">
        <v>25.847280000000001</v>
      </c>
      <c r="F299">
        <v>853.1</v>
      </c>
      <c r="G299">
        <v>29.8</v>
      </c>
      <c r="H299">
        <v>6.3</v>
      </c>
      <c r="I299">
        <v>10</v>
      </c>
      <c r="J299">
        <v>160.5</v>
      </c>
      <c r="K299">
        <v>1022</v>
      </c>
      <c r="L299">
        <v>125</v>
      </c>
      <c r="M299">
        <v>151</v>
      </c>
      <c r="N299">
        <v>721</v>
      </c>
      <c r="O299">
        <v>2</v>
      </c>
    </row>
    <row r="300" spans="1:15" x14ac:dyDescent="0.25">
      <c r="A300">
        <v>299</v>
      </c>
      <c r="B300">
        <v>71</v>
      </c>
      <c r="C300">
        <v>1</v>
      </c>
      <c r="D300" t="s">
        <v>15</v>
      </c>
      <c r="E300">
        <v>21.810890000000001</v>
      </c>
      <c r="F300">
        <v>1215.8</v>
      </c>
      <c r="G300">
        <v>43.8</v>
      </c>
      <c r="H300">
        <v>12.3</v>
      </c>
      <c r="I300">
        <v>5</v>
      </c>
      <c r="J300">
        <v>110.8</v>
      </c>
      <c r="K300">
        <v>2079</v>
      </c>
      <c r="L300">
        <v>597</v>
      </c>
      <c r="M300">
        <v>473</v>
      </c>
      <c r="N300">
        <v>946</v>
      </c>
      <c r="O300">
        <v>3</v>
      </c>
    </row>
    <row r="301" spans="1:15" x14ac:dyDescent="0.25">
      <c r="A301">
        <v>300</v>
      </c>
      <c r="B301">
        <v>47</v>
      </c>
      <c r="C301">
        <v>1</v>
      </c>
      <c r="D301" t="s">
        <v>15</v>
      </c>
      <c r="E301">
        <v>37.277610000000003</v>
      </c>
      <c r="F301">
        <v>1927.6</v>
      </c>
      <c r="G301">
        <v>92.5</v>
      </c>
      <c r="H301">
        <v>10.7</v>
      </c>
      <c r="I301">
        <v>0</v>
      </c>
      <c r="J301">
        <v>359.1</v>
      </c>
      <c r="K301">
        <v>406</v>
      </c>
      <c r="L301">
        <v>806</v>
      </c>
      <c r="M301">
        <v>58</v>
      </c>
      <c r="N301">
        <v>794</v>
      </c>
      <c r="O301">
        <v>6</v>
      </c>
    </row>
    <row r="302" spans="1:15" x14ac:dyDescent="0.25">
      <c r="A302">
        <v>301</v>
      </c>
      <c r="B302">
        <v>35</v>
      </c>
      <c r="C302">
        <v>1</v>
      </c>
      <c r="D302" t="s">
        <v>14</v>
      </c>
      <c r="E302">
        <v>29.585460000000001</v>
      </c>
      <c r="F302">
        <v>2466.9</v>
      </c>
      <c r="G302">
        <v>112.6</v>
      </c>
      <c r="H302">
        <v>9.6</v>
      </c>
      <c r="I302">
        <v>0.1</v>
      </c>
      <c r="J302">
        <v>331.9</v>
      </c>
      <c r="K302">
        <v>621</v>
      </c>
      <c r="L302">
        <v>579</v>
      </c>
      <c r="M302">
        <v>87</v>
      </c>
      <c r="N302">
        <v>494</v>
      </c>
      <c r="O302">
        <v>0</v>
      </c>
    </row>
    <row r="303" spans="1:15" x14ac:dyDescent="0.25">
      <c r="A303">
        <v>302</v>
      </c>
      <c r="B303">
        <v>34</v>
      </c>
      <c r="C303">
        <v>1</v>
      </c>
      <c r="D303" t="s">
        <v>16</v>
      </c>
      <c r="E303">
        <v>21.329059999999998</v>
      </c>
      <c r="F303">
        <v>3103.7</v>
      </c>
      <c r="G303">
        <v>124.7</v>
      </c>
      <c r="H303">
        <v>18.100000000000001</v>
      </c>
      <c r="I303">
        <v>8.3000000000000007</v>
      </c>
      <c r="J303">
        <v>431</v>
      </c>
      <c r="K303">
        <v>2652</v>
      </c>
      <c r="L303">
        <v>1098</v>
      </c>
      <c r="M303">
        <v>113</v>
      </c>
      <c r="N303">
        <v>796</v>
      </c>
      <c r="O303">
        <v>3</v>
      </c>
    </row>
    <row r="304" spans="1:15" x14ac:dyDescent="0.25">
      <c r="A304">
        <v>303</v>
      </c>
      <c r="B304">
        <v>41</v>
      </c>
      <c r="C304">
        <v>1</v>
      </c>
      <c r="D304" t="s">
        <v>15</v>
      </c>
      <c r="E304">
        <v>34.614930000000001</v>
      </c>
      <c r="F304">
        <v>2046.9</v>
      </c>
      <c r="G304">
        <v>103</v>
      </c>
      <c r="H304">
        <v>13.1</v>
      </c>
      <c r="I304">
        <v>0</v>
      </c>
      <c r="J304">
        <v>334.2</v>
      </c>
      <c r="K304">
        <v>1745</v>
      </c>
      <c r="L304">
        <v>445</v>
      </c>
      <c r="M304">
        <v>117</v>
      </c>
      <c r="N304">
        <v>738</v>
      </c>
      <c r="O304">
        <v>5</v>
      </c>
    </row>
    <row r="305" spans="1:15" x14ac:dyDescent="0.25">
      <c r="A305">
        <v>304</v>
      </c>
      <c r="B305">
        <v>33</v>
      </c>
      <c r="C305">
        <v>1</v>
      </c>
      <c r="D305" t="s">
        <v>14</v>
      </c>
      <c r="E305">
        <v>18.576920000000001</v>
      </c>
      <c r="F305">
        <v>1835.9</v>
      </c>
      <c r="G305">
        <v>74.099999999999994</v>
      </c>
      <c r="H305">
        <v>23</v>
      </c>
      <c r="I305">
        <v>0.7</v>
      </c>
      <c r="J305">
        <v>184.2</v>
      </c>
      <c r="K305">
        <v>2121</v>
      </c>
      <c r="L305">
        <v>426</v>
      </c>
      <c r="M305">
        <v>155</v>
      </c>
      <c r="N305">
        <v>444</v>
      </c>
      <c r="O305">
        <v>1</v>
      </c>
    </row>
    <row r="306" spans="1:15" x14ac:dyDescent="0.25">
      <c r="A306">
        <v>305</v>
      </c>
      <c r="B306">
        <v>73</v>
      </c>
      <c r="C306">
        <v>1</v>
      </c>
      <c r="D306" t="s">
        <v>16</v>
      </c>
      <c r="E306">
        <v>20.711189999999998</v>
      </c>
      <c r="F306">
        <v>1678.5</v>
      </c>
      <c r="G306">
        <v>82.3</v>
      </c>
      <c r="H306">
        <v>6.3</v>
      </c>
      <c r="I306">
        <v>14.1</v>
      </c>
      <c r="J306">
        <v>249.5</v>
      </c>
      <c r="K306">
        <v>1078</v>
      </c>
      <c r="L306">
        <v>416</v>
      </c>
      <c r="M306">
        <v>41</v>
      </c>
      <c r="N306">
        <v>669</v>
      </c>
      <c r="O306">
        <v>5</v>
      </c>
    </row>
    <row r="307" spans="1:15" x14ac:dyDescent="0.25">
      <c r="A307">
        <v>306</v>
      </c>
      <c r="B307">
        <v>67</v>
      </c>
      <c r="C307">
        <v>1</v>
      </c>
      <c r="D307" t="s">
        <v>14</v>
      </c>
      <c r="E307">
        <v>26.942869999999999</v>
      </c>
      <c r="F307">
        <v>1049.2</v>
      </c>
      <c r="G307">
        <v>44.6</v>
      </c>
      <c r="H307">
        <v>9.6</v>
      </c>
      <c r="I307">
        <v>0</v>
      </c>
      <c r="J307">
        <v>247.2</v>
      </c>
      <c r="K307">
        <v>2672</v>
      </c>
      <c r="L307">
        <v>294</v>
      </c>
      <c r="M307">
        <v>73</v>
      </c>
      <c r="N307">
        <v>836</v>
      </c>
      <c r="O307">
        <v>2</v>
      </c>
    </row>
    <row r="308" spans="1:15" x14ac:dyDescent="0.25">
      <c r="A308">
        <v>307</v>
      </c>
      <c r="C308">
        <v>1</v>
      </c>
      <c r="D308" t="s">
        <v>15</v>
      </c>
      <c r="E308">
        <v>33.107590000000002</v>
      </c>
      <c r="F308">
        <v>1762.1</v>
      </c>
      <c r="G308">
        <v>72.900000000000006</v>
      </c>
      <c r="H308">
        <v>16.5</v>
      </c>
      <c r="I308">
        <v>0</v>
      </c>
      <c r="J308">
        <v>240.3</v>
      </c>
      <c r="K308">
        <v>4935</v>
      </c>
      <c r="L308">
        <v>422</v>
      </c>
      <c r="M308">
        <v>113</v>
      </c>
      <c r="N308">
        <v>986</v>
      </c>
      <c r="O308">
        <v>2</v>
      </c>
    </row>
    <row r="309" spans="1:15" x14ac:dyDescent="0.25">
      <c r="A309">
        <v>308</v>
      </c>
      <c r="B309">
        <v>44</v>
      </c>
      <c r="C309">
        <v>1</v>
      </c>
      <c r="D309" t="s">
        <v>16</v>
      </c>
      <c r="E309">
        <v>23.277170000000002</v>
      </c>
      <c r="F309">
        <v>3183.1</v>
      </c>
      <c r="G309">
        <v>119.4</v>
      </c>
      <c r="H309">
        <v>6.9</v>
      </c>
      <c r="I309">
        <v>35</v>
      </c>
      <c r="J309">
        <v>378.8</v>
      </c>
      <c r="K309">
        <v>1118</v>
      </c>
      <c r="L309">
        <v>1257</v>
      </c>
      <c r="M309">
        <v>100</v>
      </c>
      <c r="N309">
        <v>926</v>
      </c>
      <c r="O309">
        <v>0</v>
      </c>
    </row>
    <row r="310" spans="1:15" x14ac:dyDescent="0.25">
      <c r="A310">
        <v>309</v>
      </c>
      <c r="B310">
        <v>36</v>
      </c>
      <c r="C310">
        <v>1</v>
      </c>
      <c r="D310" t="s">
        <v>14</v>
      </c>
      <c r="E310">
        <v>24.743449999999999</v>
      </c>
      <c r="F310">
        <v>2838.8</v>
      </c>
      <c r="G310">
        <v>88.5</v>
      </c>
      <c r="H310">
        <v>24</v>
      </c>
      <c r="I310">
        <v>4.5</v>
      </c>
      <c r="J310">
        <v>252.4</v>
      </c>
      <c r="K310">
        <v>9642</v>
      </c>
      <c r="L310">
        <v>634</v>
      </c>
      <c r="M310">
        <v>265</v>
      </c>
      <c r="N310">
        <v>986</v>
      </c>
      <c r="O310">
        <v>2</v>
      </c>
    </row>
    <row r="311" spans="1:15" x14ac:dyDescent="0.25">
      <c r="A311">
        <v>310</v>
      </c>
      <c r="C311">
        <v>1</v>
      </c>
      <c r="D311" t="s">
        <v>14</v>
      </c>
      <c r="F311">
        <v>2021.1</v>
      </c>
      <c r="G311">
        <v>72.2</v>
      </c>
      <c r="H311">
        <v>16.600000000000001</v>
      </c>
      <c r="I311">
        <v>9</v>
      </c>
      <c r="J311">
        <v>299.10000000000002</v>
      </c>
      <c r="K311">
        <v>1392</v>
      </c>
      <c r="L311">
        <v>1027</v>
      </c>
      <c r="M311">
        <v>144</v>
      </c>
      <c r="N311">
        <v>752</v>
      </c>
      <c r="O311">
        <v>3</v>
      </c>
    </row>
    <row r="312" spans="1:15" x14ac:dyDescent="0.25">
      <c r="A312">
        <v>311</v>
      </c>
      <c r="B312">
        <v>46</v>
      </c>
      <c r="C312">
        <v>1</v>
      </c>
      <c r="D312" t="s">
        <v>14</v>
      </c>
      <c r="E312">
        <v>25.89669</v>
      </c>
      <c r="F312">
        <v>2263.6</v>
      </c>
      <c r="G312">
        <v>98.2</v>
      </c>
      <c r="H312">
        <v>19.399999999999999</v>
      </c>
      <c r="I312">
        <v>2.6</v>
      </c>
      <c r="J312">
        <v>306.5</v>
      </c>
      <c r="K312">
        <v>2572</v>
      </c>
      <c r="L312">
        <v>1261</v>
      </c>
      <c r="M312">
        <v>164</v>
      </c>
      <c r="N312">
        <v>216</v>
      </c>
      <c r="O312">
        <v>2</v>
      </c>
    </row>
    <row r="313" spans="1:15" x14ac:dyDescent="0.25">
      <c r="A313">
        <v>312</v>
      </c>
      <c r="C313">
        <v>1</v>
      </c>
      <c r="D313" t="s">
        <v>15</v>
      </c>
      <c r="E313">
        <v>23.827030000000001</v>
      </c>
      <c r="F313">
        <v>1841.1</v>
      </c>
      <c r="G313">
        <v>84.2</v>
      </c>
      <c r="H313">
        <v>14.1</v>
      </c>
      <c r="I313">
        <v>2.2000000000000002</v>
      </c>
      <c r="J313">
        <v>257.7</v>
      </c>
      <c r="K313">
        <v>1665</v>
      </c>
      <c r="L313">
        <v>465</v>
      </c>
      <c r="M313">
        <v>80</v>
      </c>
      <c r="N313">
        <v>328</v>
      </c>
      <c r="O313">
        <v>1</v>
      </c>
    </row>
    <row r="314" spans="1:15" x14ac:dyDescent="0.25">
      <c r="A314">
        <v>313</v>
      </c>
      <c r="B314">
        <v>49</v>
      </c>
      <c r="C314">
        <v>1</v>
      </c>
      <c r="F314">
        <v>1125.5999999999999</v>
      </c>
      <c r="G314">
        <v>44.8</v>
      </c>
      <c r="H314">
        <v>11.9</v>
      </c>
      <c r="I314">
        <v>4</v>
      </c>
      <c r="J314">
        <v>150.5</v>
      </c>
      <c r="K314">
        <v>6943</v>
      </c>
      <c r="L314">
        <v>520</v>
      </c>
      <c r="M314">
        <v>300</v>
      </c>
      <c r="N314">
        <v>502</v>
      </c>
      <c r="O314">
        <v>2</v>
      </c>
    </row>
    <row r="315" spans="1:15" x14ac:dyDescent="0.25">
      <c r="A315">
        <v>314</v>
      </c>
      <c r="B315">
        <v>31</v>
      </c>
      <c r="C315">
        <v>1</v>
      </c>
      <c r="D315" t="s">
        <v>14</v>
      </c>
      <c r="E315">
        <v>23.452549999999999</v>
      </c>
      <c r="F315">
        <v>2729.6</v>
      </c>
      <c r="G315">
        <v>144.4</v>
      </c>
      <c r="H315">
        <v>13.2</v>
      </c>
      <c r="I315">
        <v>2.2000000000000002</v>
      </c>
      <c r="J315">
        <v>381.8</v>
      </c>
      <c r="K315">
        <v>741</v>
      </c>
      <c r="L315">
        <v>644</v>
      </c>
      <c r="M315">
        <v>121</v>
      </c>
      <c r="N315">
        <v>684</v>
      </c>
      <c r="O315">
        <v>1</v>
      </c>
    </row>
    <row r="316" spans="1:15" x14ac:dyDescent="0.25">
      <c r="A316">
        <v>315</v>
      </c>
      <c r="B316">
        <v>45</v>
      </c>
      <c r="C316">
        <v>1</v>
      </c>
      <c r="D316" t="s">
        <v>15</v>
      </c>
      <c r="E316">
        <v>26.50808</v>
      </c>
      <c r="F316">
        <v>1627</v>
      </c>
      <c r="G316">
        <v>77.400000000000006</v>
      </c>
      <c r="H316">
        <v>9.9</v>
      </c>
      <c r="I316">
        <v>0.2</v>
      </c>
      <c r="J316">
        <v>195.6</v>
      </c>
      <c r="K316">
        <v>1242</v>
      </c>
      <c r="L316">
        <v>554</v>
      </c>
      <c r="M316">
        <v>233</v>
      </c>
      <c r="N316">
        <v>826</v>
      </c>
      <c r="O316">
        <v>2</v>
      </c>
    </row>
    <row r="317" spans="1:15" x14ac:dyDescent="0.25">
      <c r="A317" s="3" t="s">
        <v>20</v>
      </c>
      <c r="B317" s="11">
        <f>ROWS(B2:B316)</f>
        <v>315</v>
      </c>
      <c r="C317" s="11">
        <f t="shared" ref="C317:O317" si="0">ROWS(C2:C316)</f>
        <v>315</v>
      </c>
      <c r="D317" s="11">
        <f t="shared" si="0"/>
        <v>315</v>
      </c>
      <c r="E317" s="11">
        <f t="shared" si="0"/>
        <v>315</v>
      </c>
      <c r="F317" s="11">
        <f t="shared" si="0"/>
        <v>315</v>
      </c>
      <c r="G317" s="11">
        <f t="shared" si="0"/>
        <v>315</v>
      </c>
      <c r="H317" s="11">
        <f t="shared" si="0"/>
        <v>315</v>
      </c>
      <c r="I317" s="11">
        <f t="shared" si="0"/>
        <v>315</v>
      </c>
      <c r="J317" s="11">
        <f t="shared" si="0"/>
        <v>315</v>
      </c>
      <c r="K317" s="11">
        <f t="shared" si="0"/>
        <v>315</v>
      </c>
      <c r="L317" s="11">
        <f t="shared" si="0"/>
        <v>315</v>
      </c>
      <c r="M317" s="11">
        <f t="shared" si="0"/>
        <v>315</v>
      </c>
      <c r="N317" s="11">
        <f t="shared" si="0"/>
        <v>315</v>
      </c>
      <c r="O317" s="11">
        <f t="shared" si="0"/>
        <v>315</v>
      </c>
    </row>
    <row r="318" spans="1:15" x14ac:dyDescent="0.25">
      <c r="A318" s="3" t="s">
        <v>23</v>
      </c>
      <c r="B318" s="11">
        <f>COUNTA(B2:B316)</f>
        <v>312</v>
      </c>
      <c r="C318" s="11">
        <f t="shared" ref="C318:O318" si="1">COUNTA(C2:C316)</f>
        <v>315</v>
      </c>
      <c r="D318" s="11">
        <f t="shared" si="1"/>
        <v>314</v>
      </c>
      <c r="E318" s="11">
        <f t="shared" si="1"/>
        <v>313</v>
      </c>
      <c r="F318" s="11">
        <f t="shared" si="1"/>
        <v>315</v>
      </c>
      <c r="G318" s="11">
        <f t="shared" si="1"/>
        <v>315</v>
      </c>
      <c r="H318" s="11">
        <f t="shared" si="1"/>
        <v>315</v>
      </c>
      <c r="I318" s="11">
        <f t="shared" si="1"/>
        <v>315</v>
      </c>
      <c r="J318" s="11">
        <f t="shared" si="1"/>
        <v>315</v>
      </c>
      <c r="K318" s="11">
        <f t="shared" si="1"/>
        <v>315</v>
      </c>
      <c r="L318" s="11">
        <f t="shared" si="1"/>
        <v>315</v>
      </c>
      <c r="M318" s="11">
        <f t="shared" si="1"/>
        <v>315</v>
      </c>
      <c r="N318" s="11">
        <f t="shared" si="1"/>
        <v>315</v>
      </c>
      <c r="O318" s="11">
        <f t="shared" si="1"/>
        <v>315</v>
      </c>
    </row>
    <row r="319" spans="1:15" x14ac:dyDescent="0.25">
      <c r="A319" s="3" t="s">
        <v>21</v>
      </c>
      <c r="B319" s="12">
        <f>(B317 - B318) / B317</f>
        <v>9.5238095238095247E-3</v>
      </c>
      <c r="C319" s="12">
        <f t="shared" ref="C319:O319" si="2">(C317 - C318) / C317</f>
        <v>0</v>
      </c>
      <c r="D319" s="12">
        <f t="shared" si="2"/>
        <v>3.1746031746031746E-3</v>
      </c>
      <c r="E319" s="12">
        <f t="shared" si="2"/>
        <v>6.3492063492063492E-3</v>
      </c>
      <c r="F319" s="12">
        <f t="shared" si="2"/>
        <v>0</v>
      </c>
      <c r="G319" s="12">
        <f t="shared" si="2"/>
        <v>0</v>
      </c>
      <c r="H319" s="12">
        <f t="shared" si="2"/>
        <v>0</v>
      </c>
      <c r="I319" s="12">
        <f t="shared" si="2"/>
        <v>0</v>
      </c>
      <c r="J319" s="12">
        <f t="shared" si="2"/>
        <v>0</v>
      </c>
      <c r="K319" s="12">
        <f t="shared" si="2"/>
        <v>0</v>
      </c>
      <c r="L319" s="12">
        <f t="shared" si="2"/>
        <v>0</v>
      </c>
      <c r="M319" s="12">
        <f t="shared" si="2"/>
        <v>0</v>
      </c>
      <c r="N319" s="12">
        <f t="shared" si="2"/>
        <v>0</v>
      </c>
      <c r="O319" s="12">
        <f t="shared" si="2"/>
        <v>0</v>
      </c>
    </row>
    <row r="320" spans="1:15" x14ac:dyDescent="0.25">
      <c r="A320" s="3" t="s">
        <v>22</v>
      </c>
      <c r="B320" s="11">
        <f>_xlfn.QUARTILE.INC(B2:B316, 1)</f>
        <v>39</v>
      </c>
      <c r="C320" s="11">
        <f t="shared" ref="C320:O320" si="3">_xlfn.QUARTILE.INC(C2:C316, 1)</f>
        <v>1</v>
      </c>
      <c r="D320" s="11" t="e">
        <f t="shared" si="3"/>
        <v>#NUM!</v>
      </c>
      <c r="E320" s="11">
        <f t="shared" si="3"/>
        <v>21.788540000000001</v>
      </c>
      <c r="F320" s="11">
        <f t="shared" si="3"/>
        <v>1338</v>
      </c>
      <c r="G320" s="11">
        <f t="shared" si="3"/>
        <v>53.95</v>
      </c>
      <c r="H320" s="11">
        <f t="shared" si="3"/>
        <v>9.1499999999999986</v>
      </c>
      <c r="I320" s="11">
        <f t="shared" si="3"/>
        <v>0</v>
      </c>
      <c r="J320" s="11">
        <f t="shared" si="3"/>
        <v>155</v>
      </c>
      <c r="K320" s="11">
        <f t="shared" si="3"/>
        <v>1116</v>
      </c>
      <c r="L320" s="11">
        <f t="shared" si="3"/>
        <v>480</v>
      </c>
      <c r="M320" s="11">
        <f t="shared" si="3"/>
        <v>90</v>
      </c>
      <c r="N320" s="11">
        <f t="shared" si="3"/>
        <v>466</v>
      </c>
      <c r="O320" s="11">
        <f t="shared" si="3"/>
        <v>1</v>
      </c>
    </row>
    <row r="321" spans="1:15" x14ac:dyDescent="0.25">
      <c r="A321" s="3" t="s">
        <v>24</v>
      </c>
      <c r="B321" s="11">
        <f>_xlfn.QUARTILE.INC(B2:B316,2)</f>
        <v>47.5</v>
      </c>
      <c r="C321" s="11">
        <f t="shared" ref="C321:O321" si="4">_xlfn.QUARTILE.INC(C2:C316,2)</f>
        <v>1</v>
      </c>
      <c r="D321" s="11" t="e">
        <f t="shared" si="4"/>
        <v>#NUM!</v>
      </c>
      <c r="E321" s="11">
        <f t="shared" si="4"/>
        <v>24.743449999999999</v>
      </c>
      <c r="F321" s="11">
        <f t="shared" si="4"/>
        <v>1666.8</v>
      </c>
      <c r="G321" s="11">
        <f t="shared" si="4"/>
        <v>72.900000000000006</v>
      </c>
      <c r="H321" s="11">
        <f t="shared" si="4"/>
        <v>12.1</v>
      </c>
      <c r="I321" s="11">
        <f t="shared" si="4"/>
        <v>0.3</v>
      </c>
      <c r="J321" s="11">
        <f t="shared" si="4"/>
        <v>206.3</v>
      </c>
      <c r="K321" s="11">
        <f t="shared" si="4"/>
        <v>1802</v>
      </c>
      <c r="L321" s="11">
        <f t="shared" si="4"/>
        <v>707</v>
      </c>
      <c r="M321" s="11">
        <f t="shared" si="4"/>
        <v>140</v>
      </c>
      <c r="N321" s="11">
        <f t="shared" si="4"/>
        <v>566</v>
      </c>
      <c r="O321" s="11">
        <f t="shared" si="4"/>
        <v>2</v>
      </c>
    </row>
    <row r="322" spans="1:15" x14ac:dyDescent="0.25">
      <c r="A322" s="3" t="s">
        <v>25</v>
      </c>
      <c r="B322" s="11">
        <f>_xlfn.QUARTILE.INC(B2:B316,3)</f>
        <v>62.25</v>
      </c>
      <c r="C322" s="11">
        <f t="shared" ref="C322:O322" si="5">_xlfn.QUARTILE.INC(C2:C316,3)</f>
        <v>1</v>
      </c>
      <c r="D322" s="11" t="e">
        <f t="shared" si="5"/>
        <v>#NUM!</v>
      </c>
      <c r="E322" s="11">
        <f t="shared" si="5"/>
        <v>28.949809999999999</v>
      </c>
      <c r="F322" s="11">
        <f t="shared" si="5"/>
        <v>2100.4499999999998</v>
      </c>
      <c r="G322" s="11">
        <f t="shared" si="5"/>
        <v>95.25</v>
      </c>
      <c r="H322" s="11">
        <f t="shared" si="5"/>
        <v>15.6</v>
      </c>
      <c r="I322" s="11">
        <f t="shared" si="5"/>
        <v>3.2</v>
      </c>
      <c r="J322" s="11">
        <f t="shared" si="5"/>
        <v>308.85000000000002</v>
      </c>
      <c r="K322" s="11">
        <f t="shared" si="5"/>
        <v>2836</v>
      </c>
      <c r="L322" s="11">
        <f t="shared" si="5"/>
        <v>1037</v>
      </c>
      <c r="M322" s="11">
        <f t="shared" si="5"/>
        <v>230</v>
      </c>
      <c r="N322" s="11">
        <f t="shared" si="5"/>
        <v>716</v>
      </c>
      <c r="O322" s="11">
        <f t="shared" si="5"/>
        <v>3</v>
      </c>
    </row>
    <row r="323" spans="1:15" x14ac:dyDescent="0.25">
      <c r="A323" s="3" t="s">
        <v>26</v>
      </c>
      <c r="B323" s="11">
        <f>SUM(B2:B316)</f>
        <v>15637</v>
      </c>
      <c r="C323" s="11">
        <f t="shared" ref="C323:O323" si="6">SUM(C2:C316)</f>
        <v>273</v>
      </c>
      <c r="D323" s="11">
        <f t="shared" si="6"/>
        <v>0</v>
      </c>
      <c r="E323" s="11">
        <f t="shared" si="6"/>
        <v>8190.6967500000019</v>
      </c>
      <c r="F323" s="11">
        <f t="shared" si="6"/>
        <v>565946.19999999995</v>
      </c>
      <c r="G323" s="11">
        <f t="shared" si="6"/>
        <v>24265.499999999993</v>
      </c>
      <c r="H323" s="11">
        <f t="shared" si="6"/>
        <v>4028.3999999999992</v>
      </c>
      <c r="I323" s="11">
        <f t="shared" si="6"/>
        <v>1033.0000000000016</v>
      </c>
      <c r="J323" s="11">
        <f t="shared" si="6"/>
        <v>76375.100000000049</v>
      </c>
      <c r="K323" s="11">
        <f t="shared" si="6"/>
        <v>688465</v>
      </c>
      <c r="L323" s="11">
        <f t="shared" si="6"/>
        <v>262305</v>
      </c>
      <c r="M323" s="11">
        <f t="shared" si="6"/>
        <v>59816</v>
      </c>
      <c r="N323" s="11">
        <f t="shared" si="6"/>
        <v>189879</v>
      </c>
      <c r="O323" s="11">
        <f t="shared" si="6"/>
        <v>714</v>
      </c>
    </row>
    <row r="324" spans="1:15" x14ac:dyDescent="0.25">
      <c r="A324" s="3" t="s">
        <v>19</v>
      </c>
      <c r="B324" s="11">
        <f>AVERAGE(B2:B316)</f>
        <v>50.118589743589745</v>
      </c>
      <c r="C324" s="11">
        <f t="shared" ref="C324:O324" si="7">AVERAGE(C2:C316)</f>
        <v>0.8666666666666667</v>
      </c>
      <c r="D324" s="11" t="e">
        <f t="shared" si="7"/>
        <v>#DIV/0!</v>
      </c>
      <c r="E324" s="11">
        <f t="shared" si="7"/>
        <v>26.168360223642178</v>
      </c>
      <c r="F324" s="11">
        <f t="shared" si="7"/>
        <v>1796.6546031746029</v>
      </c>
      <c r="G324" s="11">
        <f t="shared" si="7"/>
        <v>77.033333333333317</v>
      </c>
      <c r="H324" s="11">
        <f t="shared" si="7"/>
        <v>12.788571428571426</v>
      </c>
      <c r="I324" s="11">
        <f t="shared" si="7"/>
        <v>3.2793650793650846</v>
      </c>
      <c r="J324" s="11">
        <f t="shared" si="7"/>
        <v>242.46063492063507</v>
      </c>
      <c r="K324" s="11">
        <f t="shared" si="7"/>
        <v>2185.6031746031745</v>
      </c>
      <c r="L324" s="11">
        <f t="shared" si="7"/>
        <v>832.71428571428567</v>
      </c>
      <c r="M324" s="11">
        <f t="shared" si="7"/>
        <v>189.8920634920635</v>
      </c>
      <c r="N324" s="11">
        <f t="shared" si="7"/>
        <v>602.79047619047617</v>
      </c>
      <c r="O324" s="11">
        <f t="shared" si="7"/>
        <v>2.2666666666666666</v>
      </c>
    </row>
    <row r="325" spans="1:15" x14ac:dyDescent="0.25">
      <c r="A325" s="3" t="s">
        <v>18</v>
      </c>
      <c r="B325" s="11">
        <f>STDEVA(B2:B316)</f>
        <v>14.614292015823169</v>
      </c>
      <c r="C325" s="11">
        <f t="shared" ref="C325:O325" si="8">STDEVA(C2:C316)</f>
        <v>0.34047550114359315</v>
      </c>
      <c r="D325" s="11">
        <f t="shared" si="8"/>
        <v>0</v>
      </c>
      <c r="E325" s="11">
        <f t="shared" si="8"/>
        <v>6.0311962849848131</v>
      </c>
      <c r="F325" s="11">
        <f t="shared" si="8"/>
        <v>680.34743484820899</v>
      </c>
      <c r="G325" s="11">
        <f t="shared" si="8"/>
        <v>33.829442948282328</v>
      </c>
      <c r="H325" s="11">
        <f t="shared" si="8"/>
        <v>5.330192470665633</v>
      </c>
      <c r="I325" s="11">
        <f t="shared" si="8"/>
        <v>12.322879641257428</v>
      </c>
      <c r="J325" s="11">
        <f t="shared" si="8"/>
        <v>131.99161394748435</v>
      </c>
      <c r="K325" s="11">
        <f t="shared" si="8"/>
        <v>1473.8865465900653</v>
      </c>
      <c r="L325" s="11">
        <f t="shared" si="8"/>
        <v>589.28903045913921</v>
      </c>
      <c r="M325" s="11">
        <f t="shared" si="8"/>
        <v>183.00080340012582</v>
      </c>
      <c r="N325" s="11">
        <f t="shared" si="8"/>
        <v>208.89547390330998</v>
      </c>
      <c r="O325" s="11">
        <f t="shared" si="8"/>
        <v>1.4137631041478205</v>
      </c>
    </row>
    <row r="326" spans="1:15" ht="51" x14ac:dyDescent="0.25">
      <c r="A326" s="14" t="s">
        <v>44</v>
      </c>
      <c r="B326" s="15" t="s">
        <v>46</v>
      </c>
      <c r="C326" s="15" t="s">
        <v>47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x14ac:dyDescent="0.25">
      <c r="A327" s="16" t="s">
        <v>27</v>
      </c>
      <c r="B327" s="16">
        <f>B324-_xlfn.CONFIDENCE.T(0.05,B325,B318)</f>
        <v>48.490636368613117</v>
      </c>
      <c r="C327" s="16">
        <f>C324-1.96*SQRT(C324*(1-C324)/C318)</f>
        <v>0.82912649887893741</v>
      </c>
    </row>
    <row r="328" spans="1:15" x14ac:dyDescent="0.25">
      <c r="A328" s="16" t="s">
        <v>28</v>
      </c>
      <c r="B328" s="16">
        <f>B324+_xlfn.CONFIDENCE.T(0.05,B325,B318)</f>
        <v>51.746543118566372</v>
      </c>
      <c r="C328" s="16">
        <f>C324+1.96*SQRT(C324*(1-C324)/C318)</f>
        <v>0.90420683445439598</v>
      </c>
    </row>
  </sheetData>
  <autoFilter ref="A1:O316" xr:uid="{B483FECE-754F-491B-BCBA-29DC9E353866}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23AA-6E38-495A-A00D-049E0C0CC8CF}">
  <dimension ref="A1:E9"/>
  <sheetViews>
    <sheetView workbookViewId="0"/>
  </sheetViews>
  <sheetFormatPr baseColWidth="10" defaultRowHeight="15" x14ac:dyDescent="0.25"/>
  <cols>
    <col min="1" max="1" width="21" bestFit="1" customWidth="1"/>
    <col min="2" max="2" width="14.5703125" bestFit="1" customWidth="1"/>
  </cols>
  <sheetData>
    <row r="1" spans="1:5" x14ac:dyDescent="0.25">
      <c r="D1" t="s">
        <v>45</v>
      </c>
    </row>
    <row r="3" spans="1:5" x14ac:dyDescent="0.25">
      <c r="A3" s="4" t="s">
        <v>31</v>
      </c>
      <c r="B3" t="s">
        <v>32</v>
      </c>
      <c r="C3" t="s">
        <v>33</v>
      </c>
      <c r="D3" t="s">
        <v>34</v>
      </c>
      <c r="E3" t="s">
        <v>35</v>
      </c>
    </row>
    <row r="4" spans="1:5" x14ac:dyDescent="0.25">
      <c r="A4" s="5" t="s">
        <v>16</v>
      </c>
      <c r="B4" s="6">
        <v>43</v>
      </c>
      <c r="C4" s="2">
        <f>B4/B$9</f>
        <v>0.13826366559485531</v>
      </c>
      <c r="D4" s="2">
        <f>C4-1.96*SQRT(C4*(1-C4)/B$9)</f>
        <v>9.9900263600852302E-2</v>
      </c>
      <c r="E4" s="2">
        <f>C4+1.96*SQRT(C4*(1-C4)/B$9)</f>
        <v>0.17662706758885832</v>
      </c>
    </row>
    <row r="5" spans="1:5" x14ac:dyDescent="0.25">
      <c r="A5" s="5" t="s">
        <v>15</v>
      </c>
      <c r="B5" s="6">
        <v>154</v>
      </c>
      <c r="C5" s="2">
        <f t="shared" ref="C5:C9" si="0">B5/B$9</f>
        <v>0.49517684887459806</v>
      </c>
      <c r="D5" s="2">
        <f t="shared" ref="D5:D6" si="1">C5-1.96*SQRT(C5*(1-C5)/B$9)</f>
        <v>0.4396087326353913</v>
      </c>
      <c r="E5" s="2">
        <f t="shared" ref="E5:E6" si="2">C5+1.96*SQRT(C5*(1-C5)/B$9)</f>
        <v>0.55074496511380477</v>
      </c>
    </row>
    <row r="6" spans="1:5" x14ac:dyDescent="0.25">
      <c r="A6" s="5" t="s">
        <v>14</v>
      </c>
      <c r="B6" s="6">
        <v>114</v>
      </c>
      <c r="C6" s="2">
        <f t="shared" si="0"/>
        <v>0.36655948553054662</v>
      </c>
      <c r="D6" s="2">
        <f t="shared" si="1"/>
        <v>0.31300436185555525</v>
      </c>
      <c r="E6" s="2">
        <f t="shared" si="2"/>
        <v>0.420114609205538</v>
      </c>
    </row>
    <row r="7" spans="1:5" x14ac:dyDescent="0.25">
      <c r="A7" s="5" t="s">
        <v>29</v>
      </c>
      <c r="B7" s="6">
        <v>1</v>
      </c>
    </row>
    <row r="8" spans="1:5" x14ac:dyDescent="0.25">
      <c r="A8" s="5" t="s">
        <v>30</v>
      </c>
      <c r="B8" s="6">
        <v>312</v>
      </c>
    </row>
    <row r="9" spans="1:5" x14ac:dyDescent="0.25">
      <c r="A9" s="5" t="s">
        <v>36</v>
      </c>
      <c r="B9">
        <f>GETPIVOTDATA("age",$A$3)-GETPIVOTDATA("age",$A$3,"tabac2",)</f>
        <v>311</v>
      </c>
      <c r="C9" s="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introduction</vt:lpstr>
      <vt:lpstr>donnees</vt:lpstr>
      <vt:lpstr>exemple_analyse_tabac2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Chazard</dc:creator>
  <cp:lastModifiedBy>Emmanuel Chazard</cp:lastModifiedBy>
  <dcterms:created xsi:type="dcterms:W3CDTF">2015-06-05T18:19:34Z</dcterms:created>
  <dcterms:modified xsi:type="dcterms:W3CDTF">2020-08-15T14:23:56Z</dcterms:modified>
</cp:coreProperties>
</file>