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L:\ENSEIGNEMENTS\seances\Med7_desMG_toutpourmathese\"/>
    </mc:Choice>
  </mc:AlternateContent>
  <xr:revisionPtr revIDLastSave="0" documentId="8_{37AC6BC4-889B-4553-B5B0-DB1346EF0A13}" xr6:coauthVersionLast="45" xr6:coauthVersionMax="45" xr10:uidLastSave="{00000000-0000-0000-0000-000000000000}"/>
  <bookViews>
    <workbookView xWindow="-120" yWindow="-120" windowWidth="19800" windowHeight="11760" tabRatio="731" xr2:uid="{00000000-000D-0000-FFFF-FFFF00000000}"/>
  </bookViews>
  <sheets>
    <sheet name="introduction" sheetId="7" r:id="rId1"/>
    <sheet name="donnees1" sheetId="1" r:id="rId2"/>
    <sheet name="TCD_age_discret1" sheetId="4" r:id="rId3"/>
    <sheet name="TCD_age_discret2" sheetId="5" r:id="rId4"/>
    <sheet name="donnees2" sheetId="3" r:id="rId5"/>
    <sheet name="recodage_dispositifs" sheetId="6" r:id="rId6"/>
  </sheets>
  <definedNames>
    <definedName name="_xlnm._FilterDatabase" localSheetId="1" hidden="1">donnees1!$A$1:$Q$316</definedName>
    <definedName name="_xlnm._FilterDatabase" localSheetId="4" hidden="1">donnees2!$A$2:$I$2183</definedName>
  </definedName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3" i="3"/>
  <c r="F3" i="3"/>
  <c r="E3" i="3"/>
  <c r="D4" i="3"/>
  <c r="D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1955" i="3"/>
  <c r="I1956" i="3"/>
  <c r="I1957" i="3"/>
  <c r="I1958" i="3"/>
  <c r="I1959" i="3"/>
  <c r="I1960" i="3"/>
  <c r="I1961" i="3"/>
  <c r="I1962" i="3"/>
  <c r="I1963" i="3"/>
  <c r="I1964" i="3"/>
  <c r="I1965" i="3"/>
  <c r="I1966" i="3"/>
  <c r="I1967" i="3"/>
  <c r="I1968" i="3"/>
  <c r="I1969" i="3"/>
  <c r="I1970" i="3"/>
  <c r="I1971" i="3"/>
  <c r="I1972" i="3"/>
  <c r="I1973" i="3"/>
  <c r="I1974" i="3"/>
  <c r="I1975" i="3"/>
  <c r="I1976" i="3"/>
  <c r="I1977" i="3"/>
  <c r="I1978" i="3"/>
  <c r="I1979" i="3"/>
  <c r="I1980" i="3"/>
  <c r="I1981" i="3"/>
  <c r="I1982" i="3"/>
  <c r="I1983" i="3"/>
  <c r="I1984" i="3"/>
  <c r="I1985" i="3"/>
  <c r="I1986" i="3"/>
  <c r="I1987" i="3"/>
  <c r="I1988" i="3"/>
  <c r="I1989" i="3"/>
  <c r="I1990" i="3"/>
  <c r="I1991" i="3"/>
  <c r="I1992" i="3"/>
  <c r="I1993" i="3"/>
  <c r="I1994" i="3"/>
  <c r="I1995" i="3"/>
  <c r="I1996" i="3"/>
  <c r="I1997" i="3"/>
  <c r="I1998" i="3"/>
  <c r="I1999" i="3"/>
  <c r="I2000" i="3"/>
  <c r="I2001" i="3"/>
  <c r="I2002" i="3"/>
  <c r="I2003" i="3"/>
  <c r="I2004" i="3"/>
  <c r="I2005" i="3"/>
  <c r="I2006" i="3"/>
  <c r="I2007" i="3"/>
  <c r="I2008" i="3"/>
  <c r="I2009" i="3"/>
  <c r="I2010" i="3"/>
  <c r="I2011" i="3"/>
  <c r="I2012" i="3"/>
  <c r="I2013" i="3"/>
  <c r="I2014" i="3"/>
  <c r="I2015" i="3"/>
  <c r="I2016" i="3"/>
  <c r="I2017" i="3"/>
  <c r="I2018" i="3"/>
  <c r="I2019" i="3"/>
  <c r="I2020" i="3"/>
  <c r="I2021" i="3"/>
  <c r="I2022" i="3"/>
  <c r="I2023" i="3"/>
  <c r="I2024" i="3"/>
  <c r="I2025" i="3"/>
  <c r="I2026" i="3"/>
  <c r="I2027" i="3"/>
  <c r="I2028" i="3"/>
  <c r="I2029" i="3"/>
  <c r="I2030" i="3"/>
  <c r="I2031" i="3"/>
  <c r="I2032" i="3"/>
  <c r="I2033" i="3"/>
  <c r="I2034" i="3"/>
  <c r="I2035" i="3"/>
  <c r="I2036" i="3"/>
  <c r="I2037" i="3"/>
  <c r="I2038" i="3"/>
  <c r="I2039" i="3"/>
  <c r="I2040" i="3"/>
  <c r="I2041" i="3"/>
  <c r="I2042" i="3"/>
  <c r="I2043" i="3"/>
  <c r="I2044" i="3"/>
  <c r="I2045" i="3"/>
  <c r="I2046" i="3"/>
  <c r="I2047" i="3"/>
  <c r="I2048" i="3"/>
  <c r="I2049" i="3"/>
  <c r="I2050" i="3"/>
  <c r="I2051" i="3"/>
  <c r="I2052" i="3"/>
  <c r="I2053" i="3"/>
  <c r="I2054" i="3"/>
  <c r="I2055" i="3"/>
  <c r="I2056" i="3"/>
  <c r="I2057" i="3"/>
  <c r="I2058" i="3"/>
  <c r="I2059" i="3"/>
  <c r="I2060" i="3"/>
  <c r="I2061" i="3"/>
  <c r="I2062" i="3"/>
  <c r="I2063" i="3"/>
  <c r="I2064" i="3"/>
  <c r="I2065" i="3"/>
  <c r="I2066" i="3"/>
  <c r="I2067" i="3"/>
  <c r="I2068" i="3"/>
  <c r="I2069" i="3"/>
  <c r="I2070" i="3"/>
  <c r="I2071" i="3"/>
  <c r="I2072" i="3"/>
  <c r="I2073" i="3"/>
  <c r="I2074" i="3"/>
  <c r="I2075" i="3"/>
  <c r="I2076" i="3"/>
  <c r="I2077" i="3"/>
  <c r="I2078" i="3"/>
  <c r="I2079" i="3"/>
  <c r="I2080" i="3"/>
  <c r="I2081" i="3"/>
  <c r="I2082" i="3"/>
  <c r="I2083" i="3"/>
  <c r="I2084" i="3"/>
  <c r="I2085" i="3"/>
  <c r="I2086" i="3"/>
  <c r="I2087" i="3"/>
  <c r="I2088" i="3"/>
  <c r="I2089" i="3"/>
  <c r="I2090" i="3"/>
  <c r="I2091" i="3"/>
  <c r="I2092" i="3"/>
  <c r="I2093" i="3"/>
  <c r="I2094" i="3"/>
  <c r="I2095" i="3"/>
  <c r="I2096" i="3"/>
  <c r="I2097" i="3"/>
  <c r="I2098" i="3"/>
  <c r="I2099" i="3"/>
  <c r="I2100" i="3"/>
  <c r="I2101" i="3"/>
  <c r="I2102" i="3"/>
  <c r="I2103" i="3"/>
  <c r="I2104" i="3"/>
  <c r="I2105" i="3"/>
  <c r="I2106" i="3"/>
  <c r="I2107" i="3"/>
  <c r="I2108" i="3"/>
  <c r="I2109" i="3"/>
  <c r="I2110" i="3"/>
  <c r="I2111" i="3"/>
  <c r="I2112" i="3"/>
  <c r="I2113" i="3"/>
  <c r="I2114" i="3"/>
  <c r="I2115" i="3"/>
  <c r="I2116" i="3"/>
  <c r="I2117" i="3"/>
  <c r="I2118" i="3"/>
  <c r="I2119" i="3"/>
  <c r="I2120" i="3"/>
  <c r="I2121" i="3"/>
  <c r="I2122" i="3"/>
  <c r="I2123" i="3"/>
  <c r="I2124" i="3"/>
  <c r="I2125" i="3"/>
  <c r="I2126" i="3"/>
  <c r="I2127" i="3"/>
  <c r="I2128" i="3"/>
  <c r="I2129" i="3"/>
  <c r="I2130" i="3"/>
  <c r="I2131" i="3"/>
  <c r="I2132" i="3"/>
  <c r="I2133" i="3"/>
  <c r="I2134" i="3"/>
  <c r="I2135" i="3"/>
  <c r="I2136" i="3"/>
  <c r="I2137" i="3"/>
  <c r="I2138" i="3"/>
  <c r="I2139" i="3"/>
  <c r="I2140" i="3"/>
  <c r="I2141" i="3"/>
  <c r="I2142" i="3"/>
  <c r="I2143" i="3"/>
  <c r="I2144" i="3"/>
  <c r="I2145" i="3"/>
  <c r="I2146" i="3"/>
  <c r="I2147" i="3"/>
  <c r="I2148" i="3"/>
  <c r="I2149" i="3"/>
  <c r="I2150" i="3"/>
  <c r="I2151" i="3"/>
  <c r="I2152" i="3"/>
  <c r="I2153" i="3"/>
  <c r="I2154" i="3"/>
  <c r="I2155" i="3"/>
  <c r="I2156" i="3"/>
  <c r="I2157" i="3"/>
  <c r="I2158" i="3"/>
  <c r="I2159" i="3"/>
  <c r="I2160" i="3"/>
  <c r="I2161" i="3"/>
  <c r="I2162" i="3"/>
  <c r="I2163" i="3"/>
  <c r="I2164" i="3"/>
  <c r="I2165" i="3"/>
  <c r="I2166" i="3"/>
  <c r="I2167" i="3"/>
  <c r="I2168" i="3"/>
  <c r="I2169" i="3"/>
  <c r="I2170" i="3"/>
  <c r="I2171" i="3"/>
  <c r="I2172" i="3"/>
  <c r="I2173" i="3"/>
  <c r="I2174" i="3"/>
  <c r="I2175" i="3"/>
  <c r="I2176" i="3"/>
  <c r="I2177" i="3"/>
  <c r="I2178" i="3"/>
  <c r="I2179" i="3"/>
  <c r="I2180" i="3"/>
  <c r="I2181" i="3"/>
  <c r="I2182" i="3"/>
  <c r="I2183" i="3"/>
  <c r="I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3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2" i="1"/>
</calcChain>
</file>

<file path=xl/sharedStrings.xml><?xml version="1.0" encoding="utf-8"?>
<sst xmlns="http://schemas.openxmlformats.org/spreadsheetml/2006/main" count="4611" uniqueCount="672">
  <si>
    <t>age</t>
  </si>
  <si>
    <t>homme</t>
  </si>
  <si>
    <t>tabac2</t>
  </si>
  <si>
    <t>bmi</t>
  </si>
  <si>
    <t>calories</t>
  </si>
  <si>
    <t>graisses</t>
  </si>
  <si>
    <t>fibres</t>
  </si>
  <si>
    <t>alcool</t>
  </si>
  <si>
    <t>cholesterol</t>
  </si>
  <si>
    <t>betadiet</t>
  </si>
  <si>
    <t>retdiet</t>
  </si>
  <si>
    <t>betaplasma</t>
  </si>
  <si>
    <t>retplasma</t>
  </si>
  <si>
    <t>nb_enf</t>
  </si>
  <si>
    <t>oui</t>
  </si>
  <si>
    <t>non</t>
  </si>
  <si>
    <t>ancien</t>
  </si>
  <si>
    <t>id</t>
  </si>
  <si>
    <t>(vide)</t>
  </si>
  <si>
    <t>Total général</t>
  </si>
  <si>
    <t>PROTHESE TOTALE DE GENOU A GLISSEMENT ( ORTHOPEDIE )</t>
  </si>
  <si>
    <t>MASQUE CHIRURGICAL</t>
  </si>
  <si>
    <t>SONDE VESICALE DE FOLEY</t>
  </si>
  <si>
    <t>DEFIBRILLATEUR EXTERNE</t>
  </si>
  <si>
    <t>DISPOSITIF DE DERIVATION EXTERNE DU LCR</t>
  </si>
  <si>
    <t>CATHETER VEINEUX CENTRAL</t>
  </si>
  <si>
    <t>AUTRE PROTHESE DE GENOU ( ORTHOPEDIE )</t>
  </si>
  <si>
    <t>PERFUSEUR</t>
  </si>
  <si>
    <t>PROTHESE TOTALE DE HANCHE - INSERT CERAMI. ALUM. ORTHOPEDIE</t>
  </si>
  <si>
    <t>GLYCEMIE - BIOCHIMIE</t>
  </si>
  <si>
    <t>MATERIEL ANCILLAIRE ( ORTHOPEDIE )</t>
  </si>
  <si>
    <t xml:space="preserve">VALVE BIOLOGIQUE PERCUTANEE AORTIQUE ( ACCESSOIRE ) </t>
  </si>
  <si>
    <t>CHAMBRE A CATHETER IMPLANTABLE</t>
  </si>
  <si>
    <t>THERAPIE PAR PRESSION NEGATIVE</t>
  </si>
  <si>
    <t>PEPTIDE NATRIURETIQUE DE TYPE B - BIOCHIMIE</t>
  </si>
  <si>
    <t xml:space="preserve">THERAPIE PAR PRESSION NEGATIVE </t>
  </si>
  <si>
    <t>COMPRESSE</t>
  </si>
  <si>
    <t xml:space="preserve">MOTEUR CHIRURGICAL </t>
  </si>
  <si>
    <t>PROLONGATEUR</t>
  </si>
  <si>
    <t xml:space="preserve">CHAMBRE A CATHETER IMPLANTABLE </t>
  </si>
  <si>
    <t>CHIRURGIE ASSISTEE PAR ORDINATEUR</t>
  </si>
  <si>
    <t>AUTRE DM - DIVERS DISP. HYGIENE PANSEMENTS ET AUTRES CONSOM.</t>
  </si>
  <si>
    <t>DISPOSITIF MISE EN PLACE/AUTRE - ASPIRATION/DRAINAGE</t>
  </si>
  <si>
    <t>RECHAUFFEUR/HUMIDIFICATEUR POUR VENTILATION</t>
  </si>
  <si>
    <t>PROTHESE TOTALE DE HANCHE ( ORTHOPEDIE )</t>
  </si>
  <si>
    <t>AGRAFEUSE CHIRURGICALE</t>
  </si>
  <si>
    <t>BROCHE D' OSTEOSYNTHESE ( ORTHOPEDIE )</t>
  </si>
  <si>
    <t>CATHETER ARTERIEL</t>
  </si>
  <si>
    <t>DIFFUSEUR PORTABLE NON REUTILISABLE</t>
  </si>
  <si>
    <t>IMPLANT ( ORTHOPEDIE )</t>
  </si>
  <si>
    <t>ANESTHESIE PERIDURALE ( SET )</t>
  </si>
  <si>
    <t>BALLON D' OCCLUSION</t>
  </si>
  <si>
    <t>SOLUTION D' IRRIGATION (UROLOGIE/GYNECOLOGIE)</t>
  </si>
  <si>
    <t>NEUROSTIMULATEUR IMPLANTABLE</t>
  </si>
  <si>
    <t>DEFIBRILLATEUR IMPLANTABLE</t>
  </si>
  <si>
    <t>DMU D' APHERESE PLASMA</t>
  </si>
  <si>
    <t>AIGUILLE DE HUBER</t>
  </si>
  <si>
    <t>CATHETER</t>
  </si>
  <si>
    <t>DMU POUR PRELEVEMENT DE SANG TOTAL</t>
  </si>
  <si>
    <t>CATHETER VEINEUX PERIPHERIQUE</t>
  </si>
  <si>
    <t>STIMULATEUR CARDIAQUE IMPLANTABLE</t>
  </si>
  <si>
    <t>CATHETER D' IMAGERIE INTRAVASCULAIRE</t>
  </si>
  <si>
    <t>RACCORD</t>
  </si>
  <si>
    <t>PMI : SILICONE TEXTUREE</t>
  </si>
  <si>
    <t>PINCE A CLIP</t>
  </si>
  <si>
    <t>GUIDE URETERAL</t>
  </si>
  <si>
    <t>DISPOSITIF DE FERMETURE DE POINTS DE PONCTION</t>
  </si>
  <si>
    <t>CATHETER DE DIALYSE PERITONEALE</t>
  </si>
  <si>
    <t xml:space="preserve">OBTURATEUR DE CATHETER d' HEMODIALYSE </t>
  </si>
  <si>
    <t>VIS D' OSTEOSYNTHESE ( ORTHOPEDIE )</t>
  </si>
  <si>
    <t>TROUSSE CHIRURGICALE</t>
  </si>
  <si>
    <t>PANSEMENT ADHESIF</t>
  </si>
  <si>
    <t>PRESERVATIF</t>
  </si>
  <si>
    <t>CIRCUIT ou PACK pour CEC</t>
  </si>
  <si>
    <t>GUIDE - CATHETERISME/EXAM/DIAGNOSTIC</t>
  </si>
  <si>
    <t>FILTRE POUR LIGNE DE PERFUSION</t>
  </si>
  <si>
    <t>PROTHESE VASCULAIRE</t>
  </si>
  <si>
    <t>POMPE D' IRRIGATION POUR ENDOSCOPE / ENDOSCOPIE</t>
  </si>
  <si>
    <t>FIL DE SUTURE CHIRURGICALE</t>
  </si>
  <si>
    <t>ELECTRODES DE NEUROSTIMULATION</t>
  </si>
  <si>
    <t>PRODUIT DE COMBLEMENT CUTANE</t>
  </si>
  <si>
    <t>ELECTRODES ECG</t>
  </si>
  <si>
    <t>STERILISATEUR / STERILISATION</t>
  </si>
  <si>
    <t>ENDOPROTHESE AORTIQUE</t>
  </si>
  <si>
    <t>MOTEUR CHIRURGICAL</t>
  </si>
  <si>
    <t>NDM</t>
  </si>
  <si>
    <t>PROTHESE DE COUDE ( ORTHOPEDIE )</t>
  </si>
  <si>
    <t>FRAISE ORL</t>
  </si>
  <si>
    <t>ROTABLATOR</t>
  </si>
  <si>
    <t>POUSSE - SERINGUE</t>
  </si>
  <si>
    <t>CAPNOGRAPHE</t>
  </si>
  <si>
    <t>AIGUILLE DE PERFUSION</t>
  </si>
  <si>
    <t>CATHETER A BALLONNET - DILATATIONS</t>
  </si>
  <si>
    <t>LENTILLE INTRA - OCULAIRE</t>
  </si>
  <si>
    <t>EXPANDEUR</t>
  </si>
  <si>
    <t>POCHE A URINE</t>
  </si>
  <si>
    <t>COLLE CHIRURGICALE</t>
  </si>
  <si>
    <t>IMHE : PHENOTYPAGE</t>
  </si>
  <si>
    <t>SAC D'EXTRACTION ENDOSC. DE PIECE OPERATOIRE DE COELIOSCOPIE</t>
  </si>
  <si>
    <t>PHACO - EMULSIFICATEUR</t>
  </si>
  <si>
    <t>PROTHESE STERNALE ( ORTHOPEDIE )</t>
  </si>
  <si>
    <t>ECHO - ENDOSCOPE / ENDOSCOPIE</t>
  </si>
  <si>
    <t>POMPE A INSULINE EXTERNE</t>
  </si>
  <si>
    <t>PROTHESE TOTALE DE HANCHE - TETE ( ORTHOPEDIE )</t>
  </si>
  <si>
    <t>LAVEUR DESINFECTEUR A ENDOSCOPE / ENDOSCOPIE</t>
  </si>
  <si>
    <t>MICROCATHETER D' EMBOLISATION</t>
  </si>
  <si>
    <t>PROTHESE DE HANCHE : RESURFACAGE ( ORTHOPEDIE )</t>
  </si>
  <si>
    <t>PROTHESE TOTALE DE HANCHE - TIGE FEMORALE (ORTHOPEDIE)</t>
  </si>
  <si>
    <t>ANESTHESIE LOCO - REGIONALE ( AIGUILLE )</t>
  </si>
  <si>
    <t>PROTHESE TOTALE DE HANCHE - TETE COCR ( ORTHOPEDIE )</t>
  </si>
  <si>
    <t>PROTHESE TOTALE DE HANCHE - CUPULE DOUBLE MOBILITE</t>
  </si>
  <si>
    <t>RACHI - ANESTHESIE ( AIGUILLE )</t>
  </si>
  <si>
    <t>IMPLANT - MAIN ( ORTHOPEDIE )</t>
  </si>
  <si>
    <t>PROTHESE TOTALE DE HANCHE - INSERT ( ORTHOPEDIE )</t>
  </si>
  <si>
    <t>SET DE PERFUSION</t>
  </si>
  <si>
    <t>BISTOURI ELECTRIQUE ( ELECTRODE D' ARTHROSCOPIE )</t>
  </si>
  <si>
    <t>DERMATOME ELECTRIQUE</t>
  </si>
  <si>
    <t>TUBES DE PRELEVEMENT : CITRATE</t>
  </si>
  <si>
    <t>LASER DE THERAPIE ( ACCESSOIRE )</t>
  </si>
  <si>
    <t>CANULE pour CEC</t>
  </si>
  <si>
    <t>HEMATO HEMOS : TP - INR ( TEST UNITAIRE )</t>
  </si>
  <si>
    <t>COIL</t>
  </si>
  <si>
    <t>PRISE D' AIR</t>
  </si>
  <si>
    <t>INFLATEUR</t>
  </si>
  <si>
    <t>ENCEINTE THERMOSTATEE</t>
  </si>
  <si>
    <t>MONITEUR DE SPO2</t>
  </si>
  <si>
    <t>PROTHESE TOTALE DE HANCHE - COL MODULAIRE (ORTHOPEDIE)</t>
  </si>
  <si>
    <t>VENTILATEUR POUR USAGE A DOMICILE</t>
  </si>
  <si>
    <t>PROTEINE C REACTIVE - BIOCHIMIE</t>
  </si>
  <si>
    <t>INTERPRETATION IDENTIFICATION - BACTERIOLOGIE</t>
  </si>
  <si>
    <t>ANTIBIOGRAMME- BACTERIOLOGIE</t>
  </si>
  <si>
    <t>DM D' OCCLUSION INTRA - CARDIAQUE</t>
  </si>
  <si>
    <t>CONCENTRATEUR D' OXYGENE A DOMICILE</t>
  </si>
  <si>
    <t>RACCORD POUR PERFUSION</t>
  </si>
  <si>
    <t>PMI : SERUM PHY. TEXTUREE PRE REMPLIE</t>
  </si>
  <si>
    <t>AIGUILLE DE SUTURE</t>
  </si>
  <si>
    <t>PROTHESE MAMMAIRE IMPLANTABLE</t>
  </si>
  <si>
    <t>ANALYSEURS IMMUNO-HEMATO: GROUPAGE+PHENO+RAI TECH CLASSIQUE</t>
  </si>
  <si>
    <t>LASER DE THERAPIE ( FIBRE )</t>
  </si>
  <si>
    <t>PMI : SILICONE LISSE</t>
  </si>
  <si>
    <t>ENDOSCOPE ( ACCESSOIRE) / ENDOSCOPIE</t>
  </si>
  <si>
    <t>MANOMETRE - APP MESURE</t>
  </si>
  <si>
    <t>MICO PARASITO : AUTRES</t>
  </si>
  <si>
    <t>PMI : SILICONE</t>
  </si>
  <si>
    <t>CLIPS POUR STERILISATION TUBAIRE</t>
  </si>
  <si>
    <t>CRANIOTOME ( MECHE DE TREPAN )</t>
  </si>
  <si>
    <t>SERINGUE</t>
  </si>
  <si>
    <t>POCHE DE PERFUSION</t>
  </si>
  <si>
    <t>NEURO - CHIRURGIE ( AUTRE )</t>
  </si>
  <si>
    <t>CATHETER GUIDE</t>
  </si>
  <si>
    <t>AIGUILLE DE NEUROSTIMULATION</t>
  </si>
  <si>
    <t>THERMOMETRE TYMPANIQUE</t>
  </si>
  <si>
    <t>EMBALLAGE pour STERILISATION</t>
  </si>
  <si>
    <t>SET DE PRESSION</t>
  </si>
  <si>
    <t>APPAREIL DE RADIOLOGIE FIXE - RX</t>
  </si>
  <si>
    <t>CAGOULE CHIRURGICALE</t>
  </si>
  <si>
    <t>MATERIEL ANCILLAIRE ( RACHIS )</t>
  </si>
  <si>
    <t>B-HCG - BIOCHIMIE</t>
  </si>
  <si>
    <t>CATHETER D' ABLATION PAR RADIOFREQUENCE ( RYTHMOLOGIE )</t>
  </si>
  <si>
    <t>CIRCUIT DE VENTILATION PATIENT</t>
  </si>
  <si>
    <t>GENERATEUR DE RADIOFREQUENCE ( ACCESSOIRE )</t>
  </si>
  <si>
    <t>INTRODUCTEUR DE CATHETER ( CARDIO )</t>
  </si>
  <si>
    <t>KIT POUR PRELEVEMENT D' OVOCYTES</t>
  </si>
  <si>
    <t>FAUTEUIL ROULANT ELECTRIQUE</t>
  </si>
  <si>
    <t>POCHE POUR LAVEMENT</t>
  </si>
  <si>
    <t>MAMMOGRAPHE - RX</t>
  </si>
  <si>
    <t>CONSOLE pour CEC</t>
  </si>
  <si>
    <t>IRM</t>
  </si>
  <si>
    <t>POMPE IMPLANTABLE</t>
  </si>
  <si>
    <t>MATERIEL ANCILLAIRE ( GENOU )</t>
  </si>
  <si>
    <t>ESTHETIQUE ( AUTRE )</t>
  </si>
  <si>
    <t>DISPOSITIF INTRA - UTERIN ( STERILET )</t>
  </si>
  <si>
    <t>DMU D' APHERESE ECHANGE PLASMATIQUE</t>
  </si>
  <si>
    <t>DISPOSITIF D' ASSISTANCE VENTRICULAIRE</t>
  </si>
  <si>
    <t>PAPILLOTOME SPHINCTEROTOME / ENDOSCOPIE</t>
  </si>
  <si>
    <t>ANALYSEURS MULTIDISCIPLINAIRES : CONSOMMABLE AUTOMATE</t>
  </si>
  <si>
    <t>SONDE D' INTUBATION ENDOTRACHEALE</t>
  </si>
  <si>
    <t>BIBERON</t>
  </si>
  <si>
    <t>VALVE CARDIAQUE BIOLOGIQUE</t>
  </si>
  <si>
    <t>CLIP</t>
  </si>
  <si>
    <t>VALVE BIOLOGIQUE PERCUTANEE AORTIQUE</t>
  </si>
  <si>
    <t>HCG TOTALE ENTIERE + BETA LIBRE - BIOCHIMIE</t>
  </si>
  <si>
    <t xml:space="preserve">VENTILATEUR ( ACCESSOIRE ) </t>
  </si>
  <si>
    <t>SET DE TRANSFERT</t>
  </si>
  <si>
    <t>ENDOPROTHESE URETERALE</t>
  </si>
  <si>
    <t xml:space="preserve">BISTOURI A ULTRASON ( PINCE DE THERMOFUSION ) </t>
  </si>
  <si>
    <t xml:space="preserve">CIRCUIT ou PACK pour CEC </t>
  </si>
  <si>
    <t xml:space="preserve">PROTHESE TOTALE DE HANCHE - TIGE FEMORALE (ORTHOPEDIE) </t>
  </si>
  <si>
    <t xml:space="preserve">DEFIBRILLATEUR EXTERNE </t>
  </si>
  <si>
    <t>CATHETER OMBILICAL</t>
  </si>
  <si>
    <t xml:space="preserve">DIFFUSEUR PORTABLE NON REUTILISABLE </t>
  </si>
  <si>
    <t xml:space="preserve">PINCE A BIOPSIE </t>
  </si>
  <si>
    <t xml:space="preserve">PROLACTINE - BIOCHIMIE </t>
  </si>
  <si>
    <t xml:space="preserve">ANTIBIOGRAMME- BACTERIOLOGIE </t>
  </si>
  <si>
    <t xml:space="preserve">PROTHESE TOTALE DE HANCHE - TETE CERAM. ALUM. ( ORTHOPEDIE) </t>
  </si>
  <si>
    <t xml:space="preserve">DEFIBRILLATEUR IMPLANTABLE </t>
  </si>
  <si>
    <t>PROTHESE TOTALE DE HANCHE - TETE CERAM. ALUM. ( ORTHOPEDIE)</t>
  </si>
  <si>
    <t>LARYNGOSCOPE : LAME</t>
  </si>
  <si>
    <t>PANSEMENT / SOIN ( AUTRE )</t>
  </si>
  <si>
    <t>HOLTER ECG IMPLANTABLE</t>
  </si>
  <si>
    <t>PROTHESE DE GENOU PART. UNICOMP. FEMORO-TIBIAL ( ORTHOPEDIE)</t>
  </si>
  <si>
    <t>PINCE A BIOPSIE</t>
  </si>
  <si>
    <t>SONDE DE DEFIBRILLATION</t>
  </si>
  <si>
    <t>ANESTHESIE LOCO - REGIONALE ( SET )</t>
  </si>
  <si>
    <t xml:space="preserve">CHIRURGIE ASSISTEE PAR ORDINATEUR </t>
  </si>
  <si>
    <t>SONDE DE STIMULATION CARDIAQUE TEMPORAIRE</t>
  </si>
  <si>
    <t>CATHETER DE DIAGNOSTIC ( RYTHMOLOGIE )</t>
  </si>
  <si>
    <t xml:space="preserve">PMI : SILICONE </t>
  </si>
  <si>
    <t xml:space="preserve">STENT CORONAIRE </t>
  </si>
  <si>
    <t>LEVE - PERSONNE MOBILE</t>
  </si>
  <si>
    <t>ANALYSEUR UTILISE EN ROUTINE - BIOCHIMIE</t>
  </si>
  <si>
    <t>SPRAY / SOLUTIONS ORL</t>
  </si>
  <si>
    <t>TROPONINE - BIOCHIMIE</t>
  </si>
  <si>
    <t>LAP : LOGICIEL AIDE A LA PRESCRIPTION</t>
  </si>
  <si>
    <t>DEFIBRILLATEUR IMPLANTABLE SOUS-CUTANE</t>
  </si>
  <si>
    <t>MONITEUR DE SURVEILLANCE CARDIO- RESPIRATOIRE</t>
  </si>
  <si>
    <t>DISPOSITIF DE TRANSPORT OU CONSERVATION D' ORGANES</t>
  </si>
  <si>
    <t>PMI : SILICONE MICROTEXTUREE</t>
  </si>
  <si>
    <t>TUBULURE DE PERFUSION</t>
  </si>
  <si>
    <t>DEFIBRILLATEUR ( ACCESSOIRES )</t>
  </si>
  <si>
    <t>STENT DUODENAL</t>
  </si>
  <si>
    <t>GENERATEUR DE STIMULATION ( NEUROCHIRURGIE )</t>
  </si>
  <si>
    <t>POMPE A NUTRITION ENTERALE</t>
  </si>
  <si>
    <t>AGRAFEUSE CHIRURGICALE ( CHARGEUR )</t>
  </si>
  <si>
    <t xml:space="preserve">DISPOSITIF DE DRAINAGE THORACIQUE ( PLEURAL ) </t>
  </si>
  <si>
    <t>MONITEUR DE SURVEILLANCE ( ACCESSOIRE )</t>
  </si>
  <si>
    <t>ANALYSEURS MULTIDISCIPLINAIRES : IMMUNO - ANALYSE</t>
  </si>
  <si>
    <t>CATHETER DE THROMBO EMBOLECTOMIE CARDIOVASCULAIRE</t>
  </si>
  <si>
    <t>LIT MEDICAL</t>
  </si>
  <si>
    <t>PHACO - EMULSIFICATEUR ( PACK )</t>
  </si>
  <si>
    <t xml:space="preserve">ENDOPROTHESE PANCREATIQUE </t>
  </si>
  <si>
    <t>THERMOMETRE ELECTRONIQUE</t>
  </si>
  <si>
    <t>LIGNE A SANG D' HEMODIALYSE</t>
  </si>
  <si>
    <t>IMPLANT COCHLEAIRE</t>
  </si>
  <si>
    <t>GASTROSTOMIE (BOUTON)</t>
  </si>
  <si>
    <t>VIROLOGIE : RUBEOLE</t>
  </si>
  <si>
    <t>HOUSSE DE PROTECTION</t>
  </si>
  <si>
    <t>APPAREILS DE MESURE DU GLUCOSE EN CONTINU - Capteur</t>
  </si>
  <si>
    <t>MONITEUR D' HEMODIALYSE</t>
  </si>
  <si>
    <t>DMU DE TRANSFUSION</t>
  </si>
  <si>
    <t>HEMODIALYSEUR</t>
  </si>
  <si>
    <t xml:space="preserve">SONDE DE STIMULATION CARDIAQUE </t>
  </si>
  <si>
    <t xml:space="preserve">BISTOURI ELECTRIQUE ( ELECTRODE D' ARTHROSCOPIE ) </t>
  </si>
  <si>
    <t xml:space="preserve">EXPLORATION FONCTIONNELLE ( DIVERS ) </t>
  </si>
  <si>
    <t xml:space="preserve">LENTILLE INTRA - OCULAIRE </t>
  </si>
  <si>
    <t xml:space="preserve">SERINGUE </t>
  </si>
  <si>
    <t xml:space="preserve">PROTHESE TOTALE DE GENOU A GLISSEMENT ( ORTHOPEDIE ) </t>
  </si>
  <si>
    <t>VIROLOGIE : HEPATITE B</t>
  </si>
  <si>
    <t>BISTOURI ELECTRIQUE ( ELECTRODE/MANCHE )</t>
  </si>
  <si>
    <t xml:space="preserve">PINCE A CLIP </t>
  </si>
  <si>
    <t xml:space="preserve">TROUSSE CHIRURGICALE </t>
  </si>
  <si>
    <t xml:space="preserve">SET DE PERFUSION </t>
  </si>
  <si>
    <t xml:space="preserve">STENT DUODENAL </t>
  </si>
  <si>
    <t xml:space="preserve">SONDE VESICALE </t>
  </si>
  <si>
    <t xml:space="preserve">LIT MEDICAL </t>
  </si>
  <si>
    <t>STENT CORONAIRE</t>
  </si>
  <si>
    <t xml:space="preserve">GENERATEUR DE LUMIERE FROIDE / ENDOSCOPIE </t>
  </si>
  <si>
    <t>VENTILATEUR D' ANESTHESIE</t>
  </si>
  <si>
    <t>ANNEAU GASTRIQUE</t>
  </si>
  <si>
    <t>PHACO - EMULSIFICATEUR ( CASSETTE )</t>
  </si>
  <si>
    <t>CENTRALE DE SURVEILLANCE</t>
  </si>
  <si>
    <t>BISTOURI A ULTRASON ET ELECTRIQUE ( INSTRUMENT )</t>
  </si>
  <si>
    <t>POMPE A PERFUSION ( TUBULURE )</t>
  </si>
  <si>
    <t xml:space="preserve">LASER DE THERAPIE ( FIBRE ) </t>
  </si>
  <si>
    <t>AGRAFEUSE CUTANEE</t>
  </si>
  <si>
    <t xml:space="preserve">GANT DE CHIRURGIE </t>
  </si>
  <si>
    <t>STENT PERIPHERIQUE</t>
  </si>
  <si>
    <t>POMPE A PERFUSION AMBULATOIRE ( ACCESSOIRES )</t>
  </si>
  <si>
    <t>VENTILATEUR DE REANIMATION</t>
  </si>
  <si>
    <t>SONDE DE STIMULATION CARDIAQUE</t>
  </si>
  <si>
    <t>ORTHESE DE MEMBRE SUPERIEUR ( ORTHOPEDIE )</t>
  </si>
  <si>
    <t>CATHETER DE PONCTION DE FISTULE D' HEMODIALYSE</t>
  </si>
  <si>
    <t>EXTRACTEUR POUR CALCUL BILIAIRE</t>
  </si>
  <si>
    <t>NA</t>
  </si>
  <si>
    <t>IDENTIFICATION - BACTERIOLOGIE</t>
  </si>
  <si>
    <t>appareils de mesure du glucose en continu - CAPTEUR</t>
  </si>
  <si>
    <t>LIGNE A SANG D' HEMODIALYSE AVEC CASSETTE</t>
  </si>
  <si>
    <t>PINCE A CLIP + CLIP</t>
  </si>
  <si>
    <t>AIGUILLE POUR STYLO INSULINE</t>
  </si>
  <si>
    <t>PINCE DE MAGILL POUR INTUBATION</t>
  </si>
  <si>
    <t>SONDE VESICALE</t>
  </si>
  <si>
    <t>PORTE - AIGUILLE</t>
  </si>
  <si>
    <t>DMU DE RECUPERATION PER ET POST - OPERATOIRE</t>
  </si>
  <si>
    <t>BISTOURI ELECTRIQUE ( PINCE DE THERMOFUSION )</t>
  </si>
  <si>
    <t>CATHETER VEINEUX PERIPHERIQUE DE SECURITE</t>
  </si>
  <si>
    <t>CATHETER D' HEMODIALYSE - AIGU</t>
  </si>
  <si>
    <t>CATHETER D' ABLATION PAR RADIOFREQUENCE ( CANCEROLOGIE )</t>
  </si>
  <si>
    <t>GASTROSTOMIE (DIVERS)</t>
  </si>
  <si>
    <t>DISPOSITIF D' ASPIRATION</t>
  </si>
  <si>
    <t>VETEMENT NON TISSE</t>
  </si>
  <si>
    <t>TUBES DE PRELEVEMENT : AUTRES</t>
  </si>
  <si>
    <t>DISPOSITIF RECUEIL- ASPIRATION/DRAINAGE</t>
  </si>
  <si>
    <t>TROCART A BIOPSIE</t>
  </si>
  <si>
    <t>PRODUIT ANTI - VERRUES</t>
  </si>
  <si>
    <t xml:space="preserve">PMI : SILICONE TEXTUREE </t>
  </si>
  <si>
    <t xml:space="preserve">CATHETER DE DILATATION OESOPHAGIENNE </t>
  </si>
  <si>
    <t>LENTILLE INTRA - OCULAIRE ( INJECTEUR )</t>
  </si>
  <si>
    <t xml:space="preserve">  NEUROSTIMULATEUR IMPLANTABLE</t>
  </si>
  <si>
    <t>DISPOSITIF D'OCCLUSION VASCULAIRE</t>
  </si>
  <si>
    <t xml:space="preserve">  DISPOSITIF ATTRAPE SUTURE</t>
  </si>
  <si>
    <t xml:space="preserve">MEDECINE NUCLEAIRE ( DIVERS ) </t>
  </si>
  <si>
    <t xml:space="preserve">COIL </t>
  </si>
  <si>
    <t xml:space="preserve">AGRAFEUSE CHIRURGICALE </t>
  </si>
  <si>
    <t xml:space="preserve">MEDECINE NUCLEAIRE - LOGICIEL </t>
  </si>
  <si>
    <t>CHAMP OPERATOIRE</t>
  </si>
  <si>
    <t xml:space="preserve">BIBERON </t>
  </si>
  <si>
    <t xml:space="preserve">NEUROSTIMULATEUR IMPLANTABLE </t>
  </si>
  <si>
    <t xml:space="preserve">DISPOSITIF D' ABLATION DE L' ENDOMETRE </t>
  </si>
  <si>
    <t xml:space="preserve">CISEAUX D' ENDO - CHIRURGIE MECANIQUES DE COELIOSCOPIE </t>
  </si>
  <si>
    <t>PROTHESE TOTALE DE HANCHE - CUPULE COTYLOIDIENNE ORTHOPEDIE</t>
  </si>
  <si>
    <t>DMU D' APHERESE PHOTO - CHIMIOTHERAPIE EXTRACORP.</t>
  </si>
  <si>
    <t>VIROLOGIE : CMV</t>
  </si>
  <si>
    <t>CLIP POUR HEMOSTASE</t>
  </si>
  <si>
    <t>ENDOPROTHESE THORACIQUE</t>
  </si>
  <si>
    <t>RENFORT PARIETAL/TREILLIS</t>
  </si>
  <si>
    <t>POCHE A INSTRUMENT</t>
  </si>
  <si>
    <t>POMPE A NUTRITION ENTERALE ( TUBULURE )</t>
  </si>
  <si>
    <t>APPAREILS DE MESURE DU GLUCOSE EN CONTINU - Lecteur</t>
  </si>
  <si>
    <t>CREME / POMMADE</t>
  </si>
  <si>
    <t>CANULE DE TRACHEOTOMIE</t>
  </si>
  <si>
    <t>POMPE A PERFUSION</t>
  </si>
  <si>
    <t>AUTOIMMUNITE : ANTICORPS ANTINUCLEAIRES</t>
  </si>
  <si>
    <t xml:space="preserve">STIMULATEUR CARDIAQUE ( ACCESSOIRE ) </t>
  </si>
  <si>
    <t>Baie d'electrophysiologie</t>
  </si>
  <si>
    <t xml:space="preserve">PROTHESE TOTALE DE HANCHE - INSERT CERAMI. ALUM. ORTHOPEDIE </t>
  </si>
  <si>
    <t xml:space="preserve">MATERIEL ANCILLAIRE ( GENOU ) </t>
  </si>
  <si>
    <t xml:space="preserve">BISTOURI ELECTRIQUE ( ELECTRODE/MANCHE ) </t>
  </si>
  <si>
    <t xml:space="preserve">ENDOPROTHESE AORTIQUE </t>
  </si>
  <si>
    <t xml:space="preserve">SOLUTION ANTI - POUX </t>
  </si>
  <si>
    <t>BAS DE CONTENTION</t>
  </si>
  <si>
    <t xml:space="preserve">SONDE VESICALE DE FOLEY </t>
  </si>
  <si>
    <t xml:space="preserve">ANESTHESIE PERIDURALE ( SET ) </t>
  </si>
  <si>
    <t xml:space="preserve">INTRODUCTEUR DE CATHETER ( CARDIO ) </t>
  </si>
  <si>
    <t xml:space="preserve">RENFORT PARIETAL/TREILLIS </t>
  </si>
  <si>
    <t xml:space="preserve">PMI : SILICONE MICROTEXTUREE </t>
  </si>
  <si>
    <t xml:space="preserve">FIL DE SUTURE CHIRURGICALE </t>
  </si>
  <si>
    <t xml:space="preserve">BANDELETTE D' INCONTINENCE URINAIRE FEMININE </t>
  </si>
  <si>
    <t xml:space="preserve">CRANIOTOME ( MECHE DE TREPAN ) </t>
  </si>
  <si>
    <t xml:space="preserve">DISPOSITIF INTRA - UTERIN ( STERILET ) </t>
  </si>
  <si>
    <t xml:space="preserve">CATHETER D' HEMODIALYSE - CHRONIQUE </t>
  </si>
  <si>
    <t xml:space="preserve">CATHETER DE THROMBO EMBOLECTOMIE CARDIOVASCULAIRE </t>
  </si>
  <si>
    <t>SCANNER - RX</t>
  </si>
  <si>
    <t xml:space="preserve">AUTRE DM - DIVERS DISP. HYGIENE PANSEMENTS ET AUTRES CONSOM. </t>
  </si>
  <si>
    <t xml:space="preserve">HOUSSE DE PROTECTION </t>
  </si>
  <si>
    <t>DISPOSITIF DE STOMIE (ACCESSOIRE°</t>
  </si>
  <si>
    <t xml:space="preserve">MAMMOGRAPHE - RX </t>
  </si>
  <si>
    <t xml:space="preserve">LASER DE THERAPIE </t>
  </si>
  <si>
    <t>MATERIEL ANCILLAIRE (ORTHOPEDIE)</t>
  </si>
  <si>
    <t xml:space="preserve">IMHE : RECHERCHE AGGLUTININES IRREGULIERES </t>
  </si>
  <si>
    <t xml:space="preserve">APPAREIL DE RADIOTHERAPIE </t>
  </si>
  <si>
    <t>LENTILLE DE CONTACT</t>
  </si>
  <si>
    <t>MATERIEL ANCILLAIRE</t>
  </si>
  <si>
    <t>CLOU D' ALLONGEMENT ( ORTHOPEDIE )</t>
  </si>
  <si>
    <t>CIMENT CHIRURGICAL ( ORTHOPEDIE )</t>
  </si>
  <si>
    <t xml:space="preserve">ANESTHESIE LOCO - REGIONALE ( SET ) </t>
  </si>
  <si>
    <t>CATHETER DE CRYOCHIRURGIE ( RYTHMOLOGIE )</t>
  </si>
  <si>
    <t>VALVE DE CIRCUIT DE CEC</t>
  </si>
  <si>
    <t>TROCART DE COELIOSCOPIE</t>
  </si>
  <si>
    <t>SONDE POUR BILAN URODYNAMIQUE</t>
  </si>
  <si>
    <t>NUTRITION ENTERALE ( SONDE )</t>
  </si>
  <si>
    <t>SET D' HEMODIALYSE</t>
  </si>
  <si>
    <t>SET D' HEMOFILTRATION</t>
  </si>
  <si>
    <t>SYSTEME CLOS D' ASPIRATION</t>
  </si>
  <si>
    <t>RAMPE DE ROBINET POUR LIGNE DE PERFUSION</t>
  </si>
  <si>
    <t>MAMMOTOME</t>
  </si>
  <si>
    <t>SONDE GASTRO - DUODENALE</t>
  </si>
  <si>
    <t>SET DE SOIN</t>
  </si>
  <si>
    <t>ASPIRATEUR DE MUCOSITE</t>
  </si>
  <si>
    <t>BALLON DE CONTRE PULSION INTRA - AORTIQUE / CPIA</t>
  </si>
  <si>
    <t>SONDE URETERALE</t>
  </si>
  <si>
    <t>LIGATURE ENDOSCOPIQUE</t>
  </si>
  <si>
    <t>DMU DE RECUEIL DE PRODUIT BIOLOGIQUE</t>
  </si>
  <si>
    <t>DISPOSITIF DE DRAINAGE THORACIQUE ( PLEURAL )</t>
  </si>
  <si>
    <t>OPHTALMOLOGIE ( AUTRE )</t>
  </si>
  <si>
    <t>BISTOURI ELECTRIQUE</t>
  </si>
  <si>
    <t>SET DE BIOPSIE</t>
  </si>
  <si>
    <t>AIGUILLE ( OPHTALMO )</t>
  </si>
  <si>
    <t>STIMULATEUR CARDIAQUE EXTERNE (ACCESSOIRE)</t>
  </si>
  <si>
    <t>OPTIQUE DE COELIOSCOPIE</t>
  </si>
  <si>
    <t>ANESTHESIE PERIDURALE ( CATHETER )</t>
  </si>
  <si>
    <t>VALVE ANTI - RETOUR POUR LIGNE DE PERFUSION</t>
  </si>
  <si>
    <t>DISPOSITIF D' ABLATION DE L' ENDOMETRE</t>
  </si>
  <si>
    <t>INTRODUCTEUR DE CATHETER</t>
  </si>
  <si>
    <t>BANDE ADHESIVE ELASTIQUE - PANSEMENT/SOIN</t>
  </si>
  <si>
    <t>AIGUILLE DE PONCTION - BIOPSIE</t>
  </si>
  <si>
    <t>CAGE INTERSOMATIQUE ( CHIRURGIE DU RACHIS )</t>
  </si>
  <si>
    <t xml:space="preserve">PIECE A MAIN ( OPHTALMOLOGIE ) </t>
  </si>
  <si>
    <t>BANDE DE SUPPORT</t>
  </si>
  <si>
    <t>PROTHESE D' EPAULE ( ORTHOPEDIE )</t>
  </si>
  <si>
    <t xml:space="preserve">CIRCUIT ou PACK pour ECMO </t>
  </si>
  <si>
    <t>DISPOSITIF D' IRRIGATION / ASPIRATION</t>
  </si>
  <si>
    <t>MORCELLATEUR</t>
  </si>
  <si>
    <t>ACCELERATEUR/RECHAUFFEUR DE FLUIDES</t>
  </si>
  <si>
    <t>TUBES DE PRELEVEMENT : SEC</t>
  </si>
  <si>
    <t>CREATININE - BIOCHIMIE</t>
  </si>
  <si>
    <t>REGULATEUR DE DEBIT POUR LIGNE DE PERFUSION</t>
  </si>
  <si>
    <t>SERINGUE A GAZ DU SANG</t>
  </si>
  <si>
    <t>BALLON DE COMPRESSION</t>
  </si>
  <si>
    <t>MATERIEL DENTAIRE</t>
  </si>
  <si>
    <t>PISTOLET A BIOPSIE</t>
  </si>
  <si>
    <t>CARDIOTOCOGRAPHE</t>
  </si>
  <si>
    <t>DISPOSITIF INTRA-UTERIN (STERILET)</t>
  </si>
  <si>
    <t>POMPE A INSULINE EXTERNE ( RESERVOIR )</t>
  </si>
  <si>
    <t>ENCEINTE DE STOCKAGE ENDOSCOPES THERMOSENSIBLES (ENDOSCOPIE)</t>
  </si>
  <si>
    <t xml:space="preserve">ECG ( ELECTROCARDIOGRAPHE ) </t>
  </si>
  <si>
    <t>GENERATEUR THERMIQUE DE CEC</t>
  </si>
  <si>
    <t>SCIE</t>
  </si>
  <si>
    <t>ECLAIRAGE OPERATOIRE</t>
  </si>
  <si>
    <t>FIBROSCOPE</t>
  </si>
  <si>
    <t>PMI</t>
  </si>
  <si>
    <t>BISTOURI A ULTRASON ( PINCE DE THERMOFUSION )</t>
  </si>
  <si>
    <t>SANGLE ABDOMINALE</t>
  </si>
  <si>
    <t>GANT D' EXAMEN</t>
  </si>
  <si>
    <t>PROTHESE DE COUDE</t>
  </si>
  <si>
    <t>BACTERIOLOGIE</t>
  </si>
  <si>
    <t>IMPLANT DENTAIRE</t>
  </si>
  <si>
    <t>EPREUVE D' EFFORT ( TAPIS ROULANT )</t>
  </si>
  <si>
    <t>CATHETER D' HEMODIALYSE - CHRONIQUE</t>
  </si>
  <si>
    <t>PIECE A MAIN ( OPHTALMOLOGIE )</t>
  </si>
  <si>
    <t>CATHETER VEINEUX CENTRAL NEONATAL</t>
  </si>
  <si>
    <t>GANT DE CHIRURGIE</t>
  </si>
  <si>
    <t xml:space="preserve">VIS D'OSTEOSYNTHESE </t>
  </si>
  <si>
    <t>GASTROSTOMIE (SONDE)</t>
  </si>
  <si>
    <t>LENTILLE INTRA-OCULAIRE</t>
  </si>
  <si>
    <t>BISTOURI ELECTRIQUE (ELECTRODE D'ARTHROSCOPIE)</t>
  </si>
  <si>
    <t>LENTILLE INTRA-OCULAIRE PRECHARGEE</t>
  </si>
  <si>
    <t>CATHETER GUIDE?</t>
  </si>
  <si>
    <t>BANDE DE COTENTION</t>
  </si>
  <si>
    <t>BOUTEILLE DE GAZ A USAGE MEDICAL</t>
  </si>
  <si>
    <t>IMHE : RECHERCHE AGGLUTININES IRREGULIERES</t>
  </si>
  <si>
    <t>SYSTÈME DE FIXATION DE LIGAMENTOPLASTIE ( ORTHOPEDIE )</t>
  </si>
  <si>
    <t>MASQUE RESPIRATOIRE FFP2</t>
  </si>
  <si>
    <t xml:space="preserve">GENERATEUR DE RADIOFREQUENCE </t>
  </si>
  <si>
    <t xml:space="preserve">REGULATEUR DE DEBIT POUR LIGNE DE PERFUSION </t>
  </si>
  <si>
    <t>FIL DE SUTURE CHIRURGICAL</t>
  </si>
  <si>
    <t xml:space="preserve">OPTIQUE DE COELIOSCOPIE </t>
  </si>
  <si>
    <t>IMHE : CARTE DE CONTROLE PRETRANSFUSIONNEL</t>
  </si>
  <si>
    <t>PROTHESE TOTALE DE HANCHE</t>
  </si>
  <si>
    <t>PINCE A CLIP ou CLIP POUR HEMOSTASE ???</t>
  </si>
  <si>
    <t>CHARIOT - BRANCARD</t>
  </si>
  <si>
    <t>VITREOTOME</t>
  </si>
  <si>
    <t>PAPILLOTOME SPHINCTEROTOME</t>
  </si>
  <si>
    <t>POMPE D'ARTHROSCOPIE</t>
  </si>
  <si>
    <t xml:space="preserve">VALVE BIOLOGIQUE PERCUTANEE AORTIQUE </t>
  </si>
  <si>
    <t>BANDELETTE D'INCONTINENCE URINAIRE FEMININE</t>
  </si>
  <si>
    <t>CIRCUIT DE VENTILATION</t>
  </si>
  <si>
    <t>GASTROSTOMIE</t>
  </si>
  <si>
    <t>IMPLANT GASTROPLASTIE</t>
  </si>
  <si>
    <t xml:space="preserve">VENTILATEUR DE REANIMATION </t>
  </si>
  <si>
    <t>APPAREIL DE RADIOTHERAPIE</t>
  </si>
  <si>
    <t xml:space="preserve">LEVE - PERSONNE FIXE AU PLAFOND ( RAIL ) </t>
  </si>
  <si>
    <t>GUIDE POUR CATHETER VASCULAIRE</t>
  </si>
  <si>
    <t>APPAREILS DE MESURE DU GLUCOSE EN CONTINU</t>
  </si>
  <si>
    <t>CANULE TRACHEOTOMIE</t>
  </si>
  <si>
    <t xml:space="preserve">DISPOSITIF DE PRELEVEMENT SANGUIN </t>
  </si>
  <si>
    <t xml:space="preserve">SONDE VAGINALE </t>
  </si>
  <si>
    <t>CATHETER DE DIAGNOSTIC</t>
  </si>
  <si>
    <t xml:space="preserve">TUBULURE DE PERFUSION </t>
  </si>
  <si>
    <t>DISPOSITIF DE CONNEXION EN SYSTEME CLOS</t>
  </si>
  <si>
    <t xml:space="preserve">EQUIPEMENT DE REEDUCATION </t>
  </si>
  <si>
    <t xml:space="preserve">IMPLANT RETINIEN </t>
  </si>
  <si>
    <t xml:space="preserve">GENERATEUR DE PRESSION POSITIVE ( PPC ) </t>
  </si>
  <si>
    <t xml:space="preserve">MONITEUR D' HEMODIALYSE </t>
  </si>
  <si>
    <t>PLAQUE POUR CURE DE PROLAPSUS PAR VOIE BASSE</t>
  </si>
  <si>
    <t>PROTHESE TOTALE DE GENOU A GLISSEMENT</t>
  </si>
  <si>
    <t>CATHETER D' ABLATION PAR RADIOFREQUENCE</t>
  </si>
  <si>
    <t>LITHOTRITEUR ( FIBRE LASER)</t>
  </si>
  <si>
    <t>LASER DE THERAPIE</t>
  </si>
  <si>
    <t xml:space="preserve">APPAREIL DE CHIRURGIE VITREO - RETINIENNE </t>
  </si>
  <si>
    <t>CATHETER DE DILATATION URETERAL</t>
  </si>
  <si>
    <t xml:space="preserve">MATERIEL DENTAIRE </t>
  </si>
  <si>
    <t>TEP PET - SCAN MEDECINE NUCLEAIRE</t>
  </si>
  <si>
    <t>CABLE DE LUMIERE FROIDE</t>
  </si>
  <si>
    <t xml:space="preserve">SET D'HEMOFILTRATION </t>
  </si>
  <si>
    <t>PINCE</t>
  </si>
  <si>
    <t>CULTURE - BACTERIOLOGIE</t>
  </si>
  <si>
    <t xml:space="preserve">SONDE D'INTUBATION ENDOTRACHEALE </t>
  </si>
  <si>
    <t>SONDE D' ASPIRATION GASTRIQUE</t>
  </si>
  <si>
    <t>TRANSFERT DE PATIENT (DIVERS)</t>
  </si>
  <si>
    <t xml:space="preserve">IMMUNOLOGIE : CONTROLES DE QUALITE </t>
  </si>
  <si>
    <t xml:space="preserve">SONDE POUR BILAN URODYNAMIQUE </t>
  </si>
  <si>
    <t>SYSTÈME DE FIXATION DE LIGAMENTOPLASTIE</t>
  </si>
  <si>
    <t xml:space="preserve">CANULE OPHTALMOLOGIQUE </t>
  </si>
  <si>
    <t>VALVE ANTI - RETOUR POUR LIGNE DE PERFUSION + PROLONGATEUR</t>
  </si>
  <si>
    <t>MICO PARASITO : TOXOPLASMOSE</t>
  </si>
  <si>
    <t>SONDE D'INTUBATION ENDOTRACHEALE</t>
  </si>
  <si>
    <t xml:space="preserve">NUTRITION ENTERALE ( AUTRE DISPOSITIF ) </t>
  </si>
  <si>
    <t>LASER OPHTALMOLOGIE ( ACCESSOIRE )</t>
  </si>
  <si>
    <t>FIBRE OPTIQUE</t>
  </si>
  <si>
    <t>PROTHESE DE GENOU PART. UNICOMP. FEMORO-TIBIAL</t>
  </si>
  <si>
    <t>ECG ( ELECTROCARDIOGRAPHE )</t>
  </si>
  <si>
    <t>LAVEUR DESINFECTEUR A INSTRUMENTS / STERILISATION</t>
  </si>
  <si>
    <t>GUIDE DE BIOPSIE</t>
  </si>
  <si>
    <t xml:space="preserve">DIFFUSEUR PORTABLE </t>
  </si>
  <si>
    <t>COLOSCOPE</t>
  </si>
  <si>
    <t>IMHE : CONTROLES DE QUALITE</t>
  </si>
  <si>
    <t>GENERATEUR THERMIQUE</t>
  </si>
  <si>
    <t>IMPLANT POUR STERILISATION TUBAIRE</t>
  </si>
  <si>
    <t>ENDOPROTHESE BILIAIRE</t>
  </si>
  <si>
    <t>Canne metallique</t>
  </si>
  <si>
    <t>MONITEUR D'HEMODIALYSE</t>
  </si>
  <si>
    <t>PANSEMENT HYDROCELLULAIRE NON ADHESIF à l'ARGENT</t>
  </si>
  <si>
    <t>CAGE DE FUSION LOMBAIRE</t>
  </si>
  <si>
    <t>APPAREIL DE CHIRURGIE VITREO - RETINIENNE</t>
  </si>
  <si>
    <t>SPHINCTEROTOME</t>
  </si>
  <si>
    <t>DMU D'APHERESE PHOTO - CHIMIOTHERAPIE EXTRACORP.</t>
  </si>
  <si>
    <t>ECHOGRAPHE ULTRASON</t>
  </si>
  <si>
    <t>BALLON INTRA GASTRIQUE</t>
  </si>
  <si>
    <t xml:space="preserve">MONITEUR DE SURVEILLANCE ( ACCESSOIRE ) </t>
  </si>
  <si>
    <t>DUODENOSCOPE</t>
  </si>
  <si>
    <t xml:space="preserve">PROTHESE STERNALE </t>
  </si>
  <si>
    <t>Moniteur de transport multiparamétrique</t>
  </si>
  <si>
    <t xml:space="preserve">ELECTRODES ECG </t>
  </si>
  <si>
    <t>CANULE POUR CEC</t>
  </si>
  <si>
    <t>DISPOSITIF D'ASPIRATION</t>
  </si>
  <si>
    <t>CATHETER D'HEMODIALYSE - CHRONIQUE</t>
  </si>
  <si>
    <t>ENDOSCOPE</t>
  </si>
  <si>
    <t>DISPOSITIF DE LAVAGE</t>
  </si>
  <si>
    <t xml:space="preserve">
RACHI - ANESTHESIE ( AIGUILLE ) </t>
  </si>
  <si>
    <t>LIT MEDICAL ( BARRIERE )</t>
  </si>
  <si>
    <t>DISPOSITIF ATTRAPE SUTURE</t>
  </si>
  <si>
    <t>IMHE : GROUPAGE SANGUIN ABO</t>
  </si>
  <si>
    <t>GASTROSTOMIE PERCUTANEE ENDOSCOPIQUE ( SONDE )</t>
  </si>
  <si>
    <t>ARTHROSCOPE</t>
  </si>
  <si>
    <t>DISPOSITIF DE REPARATION DES VALVES CARDIAQUES</t>
  </si>
  <si>
    <t>MOBILE DE RADIOLOGIE - RX</t>
  </si>
  <si>
    <t>GASTROSCOPE</t>
  </si>
  <si>
    <t>Nails: Expert Tibial</t>
  </si>
  <si>
    <t>Câble ECG</t>
  </si>
  <si>
    <t>TOUTES LES DCO</t>
  </si>
  <si>
    <t>CONCENTRES LIQUIDES POUR DIALYSAT</t>
  </si>
  <si>
    <t>MECHE</t>
  </si>
  <si>
    <t>Cancer antigen 19-9 (CA19-9) IVD</t>
  </si>
  <si>
    <t>RECUPERATEUR DE SANG</t>
  </si>
  <si>
    <t>CONSOMMABLE - ANALYSEUR - BIOCHIMIE</t>
  </si>
  <si>
    <t>FILTRE RESPIRATOIRE ET MASQUE d'ANESTHESIE</t>
  </si>
  <si>
    <t xml:space="preserve">
STENT PERIPHERIQUE </t>
  </si>
  <si>
    <t>APPAREIL DE RADIOLOGIE INTERVENTIONNELLE - RX</t>
  </si>
  <si>
    <t>SET DE PANSEMENT</t>
  </si>
  <si>
    <t>CREATINE PHOSPHOKINASE - BIOCHIMIE</t>
  </si>
  <si>
    <t>PANSEMENT</t>
  </si>
  <si>
    <t>POMPE D' ARTHROSCOPIE</t>
  </si>
  <si>
    <t>VALVE BIDIRECTIONNELLE</t>
  </si>
  <si>
    <t xml:space="preserve">DISPOSITIF DE PRELEVEMENT CAPILLAIRE (LANCETTE) </t>
  </si>
  <si>
    <t xml:space="preserve">IMMUNOLOGIE : FACTEUR RHUMATOIDE </t>
  </si>
  <si>
    <t>PTU</t>
  </si>
  <si>
    <t xml:space="preserve">
TUBULURE DE PERFUSION </t>
  </si>
  <si>
    <t>Sonde gastro-jéjunale</t>
  </si>
  <si>
    <t>CHAMP DE TABLE</t>
  </si>
  <si>
    <t xml:space="preserve"> SONDE DE STIMULATION CARDIAQUE</t>
  </si>
  <si>
    <t>VIROLOGIE : HEPATITE C</t>
  </si>
  <si>
    <t>SONDE D'ELECTROPHYSIOLOGIE</t>
  </si>
  <si>
    <t>Dosage anticorps anti-CPP (IMMUNOLOGIE : FACTEUR RHUMATOIDE)</t>
  </si>
  <si>
    <t>PSA LIBRE - BIOCHIMIE</t>
  </si>
  <si>
    <t>Drain multitubulure</t>
  </si>
  <si>
    <t>PROTHESE TOTALE GENOU</t>
  </si>
  <si>
    <t>CHARIOT A DOUCHES</t>
  </si>
  <si>
    <t xml:space="preserve"> PROTHESE TOTALE DE HANCHE</t>
  </si>
  <si>
    <t xml:space="preserve">DISPOSITIF DE DRAINAGE THORACIQUE </t>
  </si>
  <si>
    <t>CLOU CENTRO - MEDULLAIRE</t>
  </si>
  <si>
    <t>PLAQUE D'OSTEOSYNTHESE</t>
  </si>
  <si>
    <t>ROBINET A 3 VOIES BD CONNECTA</t>
  </si>
  <si>
    <t>BALLON POST PARTUM</t>
  </si>
  <si>
    <t>GASTROVIDEOSCOPE</t>
  </si>
  <si>
    <t>Seringue/aiguille</t>
  </si>
  <si>
    <t>GASTRODUODENOSCOPE</t>
  </si>
  <si>
    <t>Fibre laser pour lithiase</t>
  </si>
  <si>
    <t>Valve cardiaque</t>
  </si>
  <si>
    <t>Multi-purpose stereotactic</t>
  </si>
  <si>
    <t>Tige fémorale</t>
  </si>
  <si>
    <t>Clou orthopédie</t>
  </si>
  <si>
    <t xml:space="preserve">STIMULATEUR CARDIAQUE IMPLANTABLE </t>
  </si>
  <si>
    <t xml:space="preserve">CATHETER DE DIAGNOSTIC ( RYTHMOLOGIE ) </t>
  </si>
  <si>
    <t xml:space="preserve">REGULATEUR DE VIDE </t>
  </si>
  <si>
    <t xml:space="preserve">LIGNE DE DIALYSE PERITONEALE AVEC CYCLEUR </t>
  </si>
  <si>
    <t xml:space="preserve">INFLATEUR </t>
  </si>
  <si>
    <t xml:space="preserve">DISPOSITIF RECUEIL- ASPIRATION/DRAINAGE </t>
  </si>
  <si>
    <t xml:space="preserve">APPAREIL D' ELECTROSTIMULATION POUR REEDUCATION </t>
  </si>
  <si>
    <t xml:space="preserve">SANGLE ABDOMINALE </t>
  </si>
  <si>
    <t xml:space="preserve">DISPOSITIF INTRA - VAGINAL </t>
  </si>
  <si>
    <t xml:space="preserve">LENTILLE DE CONTACT ( PRODUIT D'ENTRETIEN ) </t>
  </si>
  <si>
    <t>GENERATEUR DE RADIOFREQUENCE</t>
  </si>
  <si>
    <t>PROTHESE DE GENOU</t>
  </si>
  <si>
    <t>BRONCHOSCOPE</t>
  </si>
  <si>
    <t>CYSTOSCOPE</t>
  </si>
  <si>
    <t>ECHO - ENDOSCOPE</t>
  </si>
  <si>
    <t>LOGICIEL - ANALYSEUR - BACTERIOLOGIE</t>
  </si>
  <si>
    <t>CRANIOTOME</t>
  </si>
  <si>
    <t>PROTHESE D'EPAULE</t>
  </si>
  <si>
    <t>LITHOTRITEUR EXTRACORPOREL</t>
  </si>
  <si>
    <t>SOLUTION  OPH</t>
  </si>
  <si>
    <t>BROCHE D'OSTEOSYNTHESE</t>
  </si>
  <si>
    <t>DISPOSITIF HEMOSTATIQUE</t>
  </si>
  <si>
    <t>VIROLOGIE : HEPATITE A</t>
  </si>
  <si>
    <t>DMU POUR SAIGNEE</t>
  </si>
  <si>
    <t>GANT D'EXAMEN</t>
  </si>
  <si>
    <t>Tubulure pour pompe d'Irrigation pour hysterio</t>
  </si>
  <si>
    <t>Ventilateur d'anesthésie</t>
  </si>
  <si>
    <t>PINCE OTE AGRAFE</t>
  </si>
  <si>
    <t>PRODUIT VISCO - ELASTIQUE</t>
  </si>
  <si>
    <t xml:space="preserve">PROTHESE TOTALE DE GENOU A CHARNIERE ( ORTHOPEDIE ) </t>
  </si>
  <si>
    <t xml:space="preserve">SONDE DE DEFIBRILLATION </t>
  </si>
  <si>
    <t xml:space="preserve">PROTHESE TOTALE DE HANCHE - CUPULE COTYLOIDIENNE ORTHOPEDIE </t>
  </si>
  <si>
    <t>Date</t>
  </si>
  <si>
    <t>Dispositif</t>
  </si>
  <si>
    <t>00-45</t>
  </si>
  <si>
    <t>45-80</t>
  </si>
  <si>
    <t>80-100</t>
  </si>
  <si>
    <t>Étiquettes de lignes</t>
  </si>
  <si>
    <t>Nombre de age</t>
  </si>
  <si>
    <t>Min. de age</t>
  </si>
  <si>
    <t>Max. de age</t>
  </si>
  <si>
    <t>Moyenne de age</t>
  </si>
  <si>
    <t>age_discret1</t>
  </si>
  <si>
    <t>age_discret2</t>
  </si>
  <si>
    <t>Étiquettes de colonnes</t>
  </si>
  <si>
    <t>Nombre de age_discret1</t>
  </si>
  <si>
    <t>libelle_original</t>
  </si>
  <si>
    <t>libelle_recode</t>
  </si>
  <si>
    <t>BAIE D'ELECTROPHYSIOLOGIE</t>
  </si>
  <si>
    <t>CÂBLE ECG</t>
  </si>
  <si>
    <t>CANCER ANTIGEN 19-9 (CA19-9) IVD</t>
  </si>
  <si>
    <t>CANNE METALLIQUE</t>
  </si>
  <si>
    <t>CIRCUIT OU PACK POUR CEC</t>
  </si>
  <si>
    <t xml:space="preserve">CIRCUIT OU PACK POUR CEC </t>
  </si>
  <si>
    <t xml:space="preserve">CIRCUIT OU PACK POUR ECMO </t>
  </si>
  <si>
    <t>CLOU ORTHOPÉDIE</t>
  </si>
  <si>
    <t>CONSOLE POUR CEC</t>
  </si>
  <si>
    <t>DOSAGE ANTICORPS ANTI-CPP (IMMUNOLOGIE : FACTEUR RHUMATOIDE)</t>
  </si>
  <si>
    <t>DRAIN MULTITUBULURE</t>
  </si>
  <si>
    <t>EMBALLAGE POUR STERILISATION</t>
  </si>
  <si>
    <t>FIBRE LASER POUR LITHIASE</t>
  </si>
  <si>
    <t>FILTRE RESPIRATOIRE ET MASQUE D'ANESTHESIE</t>
  </si>
  <si>
    <t>MONITEUR DE TRANSPORT MULTIPARAMÉTRIQUE</t>
  </si>
  <si>
    <t>MULTI-PURPOSE STEREOTACTIC</t>
  </si>
  <si>
    <t>NAILS: EXPERT TIBIAL</t>
  </si>
  <si>
    <t xml:space="preserve">OBTURATEUR DE CATHETER D' HEMODIALYSE </t>
  </si>
  <si>
    <t>PANSEMENT HYDROCELLULAIRE NON ADHESIF À L'ARGENT</t>
  </si>
  <si>
    <t>PINCE A CLIP OU CLIP POUR HEMOSTASE ???</t>
  </si>
  <si>
    <t>SERINGUE/AIGUILLE</t>
  </si>
  <si>
    <t>SONDE GASTRO-JÉJUNALE</t>
  </si>
  <si>
    <t>TIGE FÉMORALE</t>
  </si>
  <si>
    <t>TUBULURE POUR POMPE D'IRRIGATION POUR HYSTERIO</t>
  </si>
  <si>
    <t>VALVE CARDIAQUE</t>
  </si>
  <si>
    <t>VENTILATEUR D'ANESTHÉSIE</t>
  </si>
  <si>
    <t>AIGUILLE</t>
  </si>
  <si>
    <t>ANESTHESIE LOCO - REGIONALE</t>
  </si>
  <si>
    <t>ANESTHESIE PERIDURALE</t>
  </si>
  <si>
    <t>BISTOURI A ULTRASON</t>
  </si>
  <si>
    <t>VIROLOGIE</t>
  </si>
  <si>
    <t>Dispositif_recode1</t>
  </si>
  <si>
    <t>specialite</t>
  </si>
  <si>
    <t>chirurgie</t>
  </si>
  <si>
    <t>anesthesie</t>
  </si>
  <si>
    <t>Dispositif_specialite</t>
  </si>
  <si>
    <t>Lendemain</t>
  </si>
  <si>
    <t>Date 2</t>
  </si>
  <si>
    <t>délai</t>
  </si>
  <si>
    <t>année</t>
  </si>
  <si>
    <t>mois</t>
  </si>
  <si>
    <t>Illustration travail sur les dates</t>
  </si>
  <si>
    <t>Illustration recodage et agrégation</t>
  </si>
  <si>
    <t>biologie_medicale</t>
  </si>
  <si>
    <t>a_classer_plus_tard</t>
  </si>
  <si>
    <t>imagerie</t>
  </si>
  <si>
    <t>Pr Emmanuel Chazard</t>
  </si>
  <si>
    <t>version du 15 août 2020 : récupérez toujours la version la plus récente sur http://objectifthese.org !</t>
  </si>
  <si>
    <t xml:space="preserve">Ce fichier est destiné à vous aider : </t>
  </si>
  <si>
    <t>- il est fourni sans aucune garantie</t>
  </si>
  <si>
    <t>- vous seul êtes responsable de sa bonne utilisation</t>
  </si>
  <si>
    <t>- si les formules sont corrompues, téléchargez une version propre</t>
  </si>
  <si>
    <t>L'utilisation de ce fichier d'exemple est décrite dans une vidéo spécifique, référencée sur la page d'Objectif Thèse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</si>
</sst>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3" borderId="0" xfId="0" applyFont="1" applyFill="1"/>
    <xf numFmtId="0" fontId="2" fillId="2" borderId="0" xfId="0" applyFont="1" applyFill="1"/>
    <xf numFmtId="14" fontId="0" fillId="0" borderId="0" xfId="0" applyNumberFormat="1"/>
    <xf numFmtId="164" fontId="0" fillId="0" borderId="0" xfId="1" applyNumberFormat="1" applyFont="1"/>
    <xf numFmtId="0" fontId="2" fillId="4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quotePrefix="1" applyFill="1" applyAlignment="1">
      <alignment wrapText="1"/>
    </xf>
  </cellXfs>
  <cellStyles count="3">
    <cellStyle name="Milliers" xfId="1" builtinId="3"/>
    <cellStyle name="Normal" xfId="0" builtinId="0"/>
    <cellStyle name="Normal 2" xfId="2" xr:uid="{CBC1A878-10FD-48B3-8F5F-DADBF67705EE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2562583</xdr:colOff>
      <xdr:row>0</xdr:row>
      <xdr:rowOff>1381318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49E0658-77C3-4B63-AFA0-34805A9C4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62583" cy="13813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nuel Chazard" refreshedDate="44053.493015740743" createdVersion="6" refreshedVersion="6" minRefreshableVersion="3" recordCount="315" xr:uid="{BABDC07B-AF29-4409-A9F3-03F030451469}">
  <cacheSource type="worksheet">
    <worksheetSource ref="A1:Q316" sheet="donnees1"/>
  </cacheSource>
  <cacheFields count="16">
    <cacheField name="id" numFmtId="0">
      <sharedItems containsSemiMixedTypes="0" containsString="0" containsNumber="1" containsInteger="1" minValue="1" maxValue="315"/>
    </cacheField>
    <cacheField name="age" numFmtId="0">
      <sharedItems containsString="0" containsBlank="1" containsNumber="1" containsInteger="1" minValue="19" maxValue="83"/>
    </cacheField>
    <cacheField name="age_discret1" numFmtId="0">
      <sharedItems containsBlank="1" count="4">
        <s v="45-80"/>
        <s v="00-45"/>
        <s v="80-100"/>
        <m/>
      </sharedItems>
    </cacheField>
    <cacheField name="homme" numFmtId="0">
      <sharedItems containsSemiMixedTypes="0" containsString="0" containsNumber="1" containsInteger="1" minValue="0" maxValue="1"/>
    </cacheField>
    <cacheField name="tabac2" numFmtId="0">
      <sharedItems containsBlank="1"/>
    </cacheField>
    <cacheField name="bmi" numFmtId="0">
      <sharedItems containsString="0" containsBlank="1" containsNumber="1" minValue="16.331140000000001" maxValue="50.403329999999997"/>
    </cacheField>
    <cacheField name="calories" numFmtId="0">
      <sharedItems containsMixedTypes="1" containsNumber="1" minValue="445.2" maxValue="6662.2"/>
    </cacheField>
    <cacheField name="graisses" numFmtId="0">
      <sharedItems containsSemiMixedTypes="0" containsString="0" containsNumber="1" minValue="14.4" maxValue="235.9"/>
    </cacheField>
    <cacheField name="fibres" numFmtId="0">
      <sharedItems containsSemiMixedTypes="0" containsString="0" containsNumber="1" minValue="3.1" maxValue="36.799999999999997"/>
    </cacheField>
    <cacheField name="alcool" numFmtId="0">
      <sharedItems containsSemiMixedTypes="0" containsString="0" containsNumber="1" minValue="0" maxValue="203"/>
    </cacheField>
    <cacheField name="cholesterol" numFmtId="0">
      <sharedItems containsString="0" containsBlank="1" containsNumber="1" minValue="37.700000000000003" maxValue="900.7"/>
    </cacheField>
    <cacheField name="betadiet" numFmtId="0">
      <sharedItems containsString="0" containsBlank="1" containsNumber="1" containsInteger="1" minValue="214" maxValue="9642"/>
    </cacheField>
    <cacheField name="retdiet" numFmtId="0">
      <sharedItems containsString="0" containsBlank="1" containsNumber="1" containsInteger="1" minValue="30" maxValue="6901"/>
    </cacheField>
    <cacheField name="betaplasma" numFmtId="0">
      <sharedItems containsString="0" containsBlank="1" containsNumber="1" containsInteger="1" minValue="0" maxValue="1415"/>
    </cacheField>
    <cacheField name="retplasma" numFmtId="0">
      <sharedItems containsSemiMixedTypes="0" containsString="0" containsNumber="1" containsInteger="1" minValue="179" maxValue="1727"/>
    </cacheField>
    <cacheField name="nb_enf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nuel Chazard" refreshedDate="44053.495604050928" createdVersion="6" refreshedVersion="6" minRefreshableVersion="3" recordCount="316" xr:uid="{1380A289-A599-44F3-BB8A-7D2FDBF61BB0}">
  <cacheSource type="worksheet">
    <worksheetSource ref="A1:Q1048576" sheet="donnees1"/>
  </cacheSource>
  <cacheFields count="17">
    <cacheField name="id" numFmtId="0">
      <sharedItems containsString="0" containsBlank="1" containsNumber="1" containsInteger="1" minValue="1" maxValue="315"/>
    </cacheField>
    <cacheField name="age" numFmtId="0">
      <sharedItems containsString="0" containsBlank="1" containsNumber="1" containsInteger="1" minValue="19" maxValue="83"/>
    </cacheField>
    <cacheField name="age_discret1" numFmtId="0">
      <sharedItems containsBlank="1" count="4">
        <s v="45-80"/>
        <s v="00-45"/>
        <s v="80-100"/>
        <m/>
      </sharedItems>
    </cacheField>
    <cacheField name="age_discret2" numFmtId="0">
      <sharedItems containsBlank="1" count="4">
        <s v="45-80"/>
        <s v="00-45"/>
        <s v="80-100"/>
        <m/>
      </sharedItems>
    </cacheField>
    <cacheField name="homme" numFmtId="0">
      <sharedItems containsString="0" containsBlank="1" containsNumber="1" containsInteger="1" minValue="0" maxValue="1"/>
    </cacheField>
    <cacheField name="tabac2" numFmtId="0">
      <sharedItems containsBlank="1"/>
    </cacheField>
    <cacheField name="bmi" numFmtId="0">
      <sharedItems containsString="0" containsBlank="1" containsNumber="1" minValue="16.331140000000001" maxValue="50.403329999999997"/>
    </cacheField>
    <cacheField name="calories" numFmtId="0">
      <sharedItems containsBlank="1" containsMixedTypes="1" containsNumber="1" minValue="445.2" maxValue="6662.2"/>
    </cacheField>
    <cacheField name="graisses" numFmtId="0">
      <sharedItems containsString="0" containsBlank="1" containsNumber="1" minValue="14.4" maxValue="235.9"/>
    </cacheField>
    <cacheField name="fibres" numFmtId="0">
      <sharedItems containsString="0" containsBlank="1" containsNumber="1" minValue="3.1" maxValue="36.799999999999997"/>
    </cacheField>
    <cacheField name="alcool" numFmtId="0">
      <sharedItems containsString="0" containsBlank="1" containsNumber="1" minValue="0" maxValue="203"/>
    </cacheField>
    <cacheField name="cholesterol" numFmtId="0">
      <sharedItems containsString="0" containsBlank="1" containsNumber="1" minValue="37.700000000000003" maxValue="900.7"/>
    </cacheField>
    <cacheField name="betadiet" numFmtId="0">
      <sharedItems containsString="0" containsBlank="1" containsNumber="1" containsInteger="1" minValue="214" maxValue="9642"/>
    </cacheField>
    <cacheField name="retdiet" numFmtId="0">
      <sharedItems containsString="0" containsBlank="1" containsNumber="1" containsInteger="1" minValue="30" maxValue="6901"/>
    </cacheField>
    <cacheField name="betaplasma" numFmtId="0">
      <sharedItems containsString="0" containsBlank="1" containsNumber="1" containsInteger="1" minValue="0" maxValue="1415"/>
    </cacheField>
    <cacheField name="retplasma" numFmtId="0">
      <sharedItems containsString="0" containsBlank="1" containsNumber="1" containsInteger="1" minValue="179" maxValue="1727"/>
    </cacheField>
    <cacheField name="nb_enf" numFmtId="0">
      <sharedItems containsString="0" containsBlank="1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n v="1"/>
    <n v="64"/>
    <x v="0"/>
    <n v="1"/>
    <s v="oui"/>
    <n v="21.483799999999999"/>
    <n v="1298.8"/>
    <n v="57"/>
    <n v="6.3"/>
    <n v="0"/>
    <n v="170.3"/>
    <n v="1945"/>
    <n v="890"/>
    <n v="200"/>
    <n v="915"/>
    <n v="3"/>
  </r>
  <r>
    <n v="2"/>
    <n v="76"/>
    <x v="0"/>
    <n v="1"/>
    <s v="non"/>
    <n v="23.87631"/>
    <n v="1032.5"/>
    <n v="50.1"/>
    <n v="15.8"/>
    <n v="0"/>
    <n v="75.8"/>
    <n v="2653"/>
    <n v="451"/>
    <n v="124"/>
    <n v="727"/>
    <n v="4"/>
  </r>
  <r>
    <n v="3"/>
    <n v="38"/>
    <x v="1"/>
    <n v="1"/>
    <s v="oui"/>
    <n v="20.0108"/>
    <n v="2372.3000000000002"/>
    <n v="83.6"/>
    <n v="19.100000000000001"/>
    <n v="14.1"/>
    <n v="257.89999999999998"/>
    <n v="6321"/>
    <n v="660"/>
    <n v="328"/>
    <n v="721"/>
    <n v="2"/>
  </r>
  <r>
    <n v="4"/>
    <n v="40"/>
    <x v="1"/>
    <n v="1"/>
    <s v="oui"/>
    <n v="25.140619999999998"/>
    <n v="2449.5"/>
    <n v="97.5"/>
    <n v="26.5"/>
    <n v="0.5"/>
    <n v="332.6"/>
    <n v="1061"/>
    <n v="864"/>
    <n v="153"/>
    <n v="615"/>
    <n v="1"/>
  </r>
  <r>
    <n v="5"/>
    <n v="72"/>
    <x v="0"/>
    <n v="1"/>
    <s v="non"/>
    <n v="20.985040000000001"/>
    <n v="1952.1"/>
    <n v="82.6"/>
    <n v="16.2"/>
    <n v="0"/>
    <n v="170.8"/>
    <n v="2863"/>
    <n v="1209"/>
    <n v="92"/>
    <n v="799"/>
    <n v="3"/>
  </r>
  <r>
    <n v="6"/>
    <n v="40"/>
    <x v="1"/>
    <n v="1"/>
    <s v="oui"/>
    <n v="27.521360000000001"/>
    <n v="1366.9"/>
    <n v="56"/>
    <n v="9.6"/>
    <n v="1.3"/>
    <n v="154.6"/>
    <n v="1729"/>
    <n v="1439"/>
    <n v="148"/>
    <n v="654"/>
    <n v="0"/>
  </r>
  <r>
    <n v="7"/>
    <n v="65"/>
    <x v="0"/>
    <n v="1"/>
    <s v="non"/>
    <n v="22.01154"/>
    <n v="2213.9"/>
    <n v="52"/>
    <n v="28.7"/>
    <n v="0"/>
    <n v="255.1"/>
    <n v="5371"/>
    <n v="802"/>
    <n v="258"/>
    <n v="834"/>
    <n v="2"/>
  </r>
  <r>
    <n v="8"/>
    <n v="58"/>
    <x v="0"/>
    <n v="1"/>
    <s v="non"/>
    <n v="28.757020000000001"/>
    <n v="1595.6"/>
    <n v="63.4"/>
    <n v="10.9"/>
    <n v="0"/>
    <n v="214.1"/>
    <n v="823"/>
    <n v="2571"/>
    <n v="64"/>
    <n v="825"/>
    <n v="1"/>
  </r>
  <r>
    <n v="9"/>
    <n v="35"/>
    <x v="1"/>
    <n v="1"/>
    <s v="non"/>
    <n v="23.076619999999998"/>
    <n v="1800.5"/>
    <n v="57.8"/>
    <n v="20.3"/>
    <n v="0.6"/>
    <n v="233.6"/>
    <n v="2895"/>
    <n v="944"/>
    <n v="218"/>
    <n v="517"/>
    <n v="2"/>
  </r>
  <r>
    <n v="10"/>
    <n v="55"/>
    <x v="0"/>
    <n v="1"/>
    <s v="oui"/>
    <n v="34.969949999999997"/>
    <n v="1263.5999999999999"/>
    <n v="39.6"/>
    <n v="15.5"/>
    <n v="0"/>
    <n v="171.9"/>
    <n v="3307"/>
    <n v="493"/>
    <n v="81"/>
    <n v="562"/>
    <n v="4"/>
  </r>
  <r>
    <n v="11"/>
    <n v="66"/>
    <x v="0"/>
    <n v="1"/>
    <s v="oui"/>
    <n v="20.946470000000001"/>
    <n v="1460.8"/>
    <n v="58"/>
    <n v="18.2"/>
    <n v="1"/>
    <n v="137.4"/>
    <n v="1714"/>
    <n v="535"/>
    <n v="184"/>
    <n v="935"/>
    <n v="3"/>
  </r>
  <r>
    <n v="12"/>
    <n v="40"/>
    <x v="1"/>
    <n v="1"/>
    <s v="non"/>
    <n v="36.431609999999999"/>
    <n v="1638.2"/>
    <n v="49.3"/>
    <n v="14.9"/>
    <n v="0"/>
    <n v="130.69999999999999"/>
    <n v="2031"/>
    <n v="492"/>
    <n v="91"/>
    <n v="741"/>
    <n v="2"/>
  </r>
  <r>
    <n v="13"/>
    <n v="57"/>
    <x v="0"/>
    <n v="0"/>
    <s v="non"/>
    <n v="31.73039"/>
    <n v="2072.9"/>
    <n v="106.7"/>
    <n v="9.6"/>
    <n v="0.9"/>
    <n v="420"/>
    <n v="1982"/>
    <n v="1105"/>
    <n v="120"/>
    <n v="679"/>
    <n v="2"/>
  </r>
  <r>
    <n v="14"/>
    <n v="66"/>
    <x v="0"/>
    <n v="1"/>
    <s v="non"/>
    <n v="21.788540000000001"/>
    <n v="987.5"/>
    <n v="35.6"/>
    <n v="10.3"/>
    <n v="0"/>
    <n v="254.9"/>
    <n v="2120"/>
    <n v="1047"/>
    <n v="61"/>
    <n v="507"/>
    <n v="4"/>
  </r>
  <r>
    <n v="15"/>
    <n v="66"/>
    <x v="0"/>
    <n v="0"/>
    <s v="non"/>
    <n v="27.31916"/>
    <n v="1574.3"/>
    <n v="75"/>
    <n v="7.1"/>
    <n v="0"/>
    <n v="361.5"/>
    <n v="1388"/>
    <n v="980"/>
    <n v="108"/>
    <n v="852"/>
    <n v="3"/>
  </r>
  <r>
    <n v="16"/>
    <n v="64"/>
    <x v="0"/>
    <n v="0"/>
    <s v="oui"/>
    <n v="31.446739999999998"/>
    <n v="2868.5"/>
    <n v="128.80000000000001"/>
    <n v="15"/>
    <n v="20"/>
    <n v="379.5"/>
    <n v="3888"/>
    <n v="1545"/>
    <n v="211"/>
    <n v="1249"/>
    <n v="4"/>
  </r>
  <r>
    <n v="17"/>
    <n v="62"/>
    <x v="0"/>
    <n v="0"/>
    <s v="oui"/>
    <n v="25.902460000000001"/>
    <n v="1751.1"/>
    <n v="80.7"/>
    <n v="8.4"/>
    <n v="14.1"/>
    <n v="160.30000000000001"/>
    <n v="2194"/>
    <n v="242"/>
    <n v="235"/>
    <n v="1035"/>
    <n v="2"/>
  </r>
  <r>
    <n v="18"/>
    <n v="75"/>
    <x v="0"/>
    <n v="0"/>
    <s v="oui"/>
    <n v="29.152640000000002"/>
    <n v="1407.6"/>
    <n v="35"/>
    <n v="20.8"/>
    <n v="7"/>
    <n v="144.1"/>
    <n v="3470"/>
    <n v="479"/>
    <n v="288"/>
    <n v="1262"/>
    <n v="2"/>
  </r>
  <r>
    <n v="19"/>
    <n v="68"/>
    <x v="0"/>
    <n v="1"/>
    <s v="non"/>
    <n v="38.187269999999998"/>
    <n v="1628.5"/>
    <n v="78.599999999999994"/>
    <n v="11.6"/>
    <n v="0"/>
    <n v="512.29999999999995"/>
    <n v="2108"/>
    <n v="921"/>
    <n v="102"/>
    <n v="904"/>
    <n v="4"/>
  </r>
  <r>
    <n v="20"/>
    <n v="57"/>
    <x v="0"/>
    <n v="0"/>
    <s v="oui"/>
    <n v="25.89669"/>
    <n v="1101.4000000000001"/>
    <n v="48.5"/>
    <n v="8.5"/>
    <n v="5"/>
    <n v="197.2"/>
    <n v="1157"/>
    <n v="445"/>
    <n v="113"/>
    <n v="1727"/>
    <n v="1"/>
  </r>
  <r>
    <n v="21"/>
    <n v="56"/>
    <x v="0"/>
    <n v="0"/>
    <s v="oui"/>
    <n v="24.458839999999999"/>
    <n v="2433.6"/>
    <n v="127.6"/>
    <n v="19.899999999999999"/>
    <n v="7.1"/>
    <n v="271.2"/>
    <n v="1739"/>
    <n v="926"/>
    <n v="74"/>
    <n v="684"/>
    <n v="2"/>
  </r>
  <r>
    <n v="22"/>
    <n v="30"/>
    <x v="1"/>
    <n v="1"/>
    <s v="oui"/>
    <n v="22.721209999999999"/>
    <n v="1437.3"/>
    <n v="61.5"/>
    <n v="8.8000000000000007"/>
    <n v="2.2999999999999998"/>
    <n v="160.9"/>
    <n v="1008"/>
    <n v="695"/>
    <n v="129"/>
    <n v="537"/>
    <n v="2"/>
  </r>
  <r>
    <n v="23"/>
    <n v="34"/>
    <x v="1"/>
    <n v="1"/>
    <s v="non"/>
    <n v="24.081189999999999"/>
    <n v="2062.6999999999998"/>
    <n v="81.099999999999994"/>
    <n v="13.6"/>
    <n v="18"/>
    <n v="190.5"/>
    <n v="606"/>
    <n v="944"/>
    <n v="140"/>
    <n v="760"/>
    <n v="1"/>
  </r>
  <r>
    <n v="24"/>
    <n v="53"/>
    <x v="0"/>
    <n v="1"/>
    <s v="oui"/>
    <n v="23.159849999999999"/>
    <n v="1276.5"/>
    <n v="50.1"/>
    <n v="9"/>
    <n v="4.7"/>
    <n v="143.5"/>
    <n v="1380"/>
    <n v="708"/>
    <n v="138"/>
    <n v="809"/>
    <n v="4"/>
  </r>
  <r>
    <n v="25"/>
    <n v="60"/>
    <x v="0"/>
    <n v="1"/>
    <s v="non"/>
    <n v="49.120330000000003"/>
    <n v="2114.8000000000002"/>
    <n v="77.599999999999994"/>
    <n v="14.9"/>
    <n v="0.5"/>
    <n v="239.9"/>
    <n v="4916"/>
    <n v="1150"/>
    <n v="143"/>
    <n v="697"/>
    <n v="3"/>
  </r>
  <r>
    <n v="26"/>
    <n v="50"/>
    <x v="0"/>
    <n v="1"/>
    <s v="non"/>
    <n v="23.076619999999998"/>
    <n v="1113"/>
    <n v="32.799999999999997"/>
    <n v="12.9"/>
    <n v="3"/>
    <n v="104.8"/>
    <n v="4451"/>
    <n v="554"/>
    <n v="416"/>
    <n v="676"/>
    <n v="4"/>
  </r>
  <r>
    <n v="27"/>
    <n v="62"/>
    <x v="0"/>
    <n v="1"/>
    <s v="oui"/>
    <n v="33.724409999999999"/>
    <n v="1323"/>
    <n v="60.8"/>
    <n v="11.4"/>
    <n v="0"/>
    <n v="155.80000000000001"/>
    <n v="5983"/>
    <n v="320"/>
    <n v="212"/>
    <n v="822"/>
    <n v="1"/>
  </r>
  <r>
    <n v="28"/>
    <n v="61"/>
    <x v="0"/>
    <n v="1"/>
    <s v="non"/>
    <n v="25.182670000000002"/>
    <n v="2837.3"/>
    <n v="84.2"/>
    <n v="33.799999999999997"/>
    <n v="0"/>
    <n v="192.1"/>
    <n v="2413"/>
    <n v="656"/>
    <n v="786"/>
    <n v="691"/>
    <n v="1"/>
  </r>
  <r>
    <n v="29"/>
    <n v="65"/>
    <x v="0"/>
    <n v="0"/>
    <s v="non"/>
    <n v="28.949809999999999"/>
    <n v="2055.9"/>
    <n v="111.8"/>
    <n v="15.9"/>
    <n v="0"/>
    <n v="226.5"/>
    <n v="3087"/>
    <n v="1199"/>
    <n v="35"/>
    <n v="599"/>
    <n v="1"/>
  </r>
  <r>
    <n v="30"/>
    <n v="71"/>
    <x v="0"/>
    <n v="0"/>
    <s v="oui"/>
    <n v="24.67999"/>
    <n v="1285.8"/>
    <n v="55.4"/>
    <n v="10.6"/>
    <n v="2"/>
    <n v="353.4"/>
    <n v="521"/>
    <n v="975"/>
    <n v="122"/>
    <n v="901"/>
    <n v="1"/>
  </r>
  <r>
    <n v="31"/>
    <n v="43"/>
    <x v="1"/>
    <n v="1"/>
    <s v="oui"/>
    <n v="28.401509999999998"/>
    <n v="1786.9"/>
    <n v="93.9"/>
    <n v="10.6"/>
    <n v="0"/>
    <n v="247"/>
    <n v="2431"/>
    <n v="914"/>
    <n v="119"/>
    <n v="818"/>
    <n v="2"/>
  </r>
  <r>
    <n v="32"/>
    <n v="33"/>
    <x v="1"/>
    <n v="1"/>
    <s v="oui"/>
    <n v="20.569600000000001"/>
    <n v="3144.8"/>
    <n v="155"/>
    <n v="17.600000000000001"/>
    <n v="4.0999999999999996"/>
    <n v="308.8"/>
    <n v="3141"/>
    <n v="1579"/>
    <n v="182"/>
    <n v="623"/>
    <n v="0"/>
  </r>
  <r>
    <n v="33"/>
    <n v="74"/>
    <x v="0"/>
    <n v="1"/>
    <s v="ancien"/>
    <n v="16.331140000000001"/>
    <n v="1241"/>
    <n v="53.1"/>
    <n v="10.8"/>
    <n v="0.1"/>
    <n v="206.1"/>
    <n v="1668"/>
    <n v="1618"/>
    <n v="186"/>
    <n v="624"/>
    <n v="2"/>
  </r>
  <r>
    <n v="34"/>
    <n v="41"/>
    <x v="1"/>
    <n v="1"/>
    <s v="non"/>
    <n v="21.03125"/>
    <n v="2419.3000000000002"/>
    <n v="122.7"/>
    <n v="16.2"/>
    <n v="0.3"/>
    <n v="325.2"/>
    <n v="4366"/>
    <n v="1759"/>
    <n v="216"/>
    <n v="526"/>
    <n v="3"/>
  </r>
  <r>
    <n v="35"/>
    <n v="56"/>
    <x v="0"/>
    <n v="0"/>
    <s v="oui"/>
    <n v="22.643840000000001"/>
    <n v="2712.7"/>
    <n v="145.30000000000001"/>
    <n v="13.4"/>
    <n v="8"/>
    <n v="242.6"/>
    <n v="494"/>
    <n v="608"/>
    <n v="751"/>
    <n v="1002"/>
    <n v="5"/>
  </r>
  <r>
    <n v="36"/>
    <n v="44"/>
    <x v="1"/>
    <n v="1"/>
    <s v="ancien"/>
    <n v="25.87867"/>
    <n v="1810"/>
    <n v="95.3"/>
    <n v="17.5"/>
    <n v="0"/>
    <n v="253.1"/>
    <n v="7026"/>
    <n v="508"/>
    <n v="39"/>
    <n v="179"/>
    <n v="3"/>
  </r>
  <r>
    <n v="37"/>
    <n v="37"/>
    <x v="1"/>
    <n v="1"/>
    <s v="oui"/>
    <n v="35.360120000000002"/>
    <n v="1778.1"/>
    <n v="75.900000000000006"/>
    <n v="10.8"/>
    <n v="0.5"/>
    <n v="332.6"/>
    <n v="1529"/>
    <n v="517"/>
    <n v="107"/>
    <n v="564"/>
    <n v="3"/>
  </r>
  <r>
    <n v="38"/>
    <n v="37"/>
    <x v="1"/>
    <n v="1"/>
    <s v="oui"/>
    <n v="25.940049999999999"/>
    <n v="1147.9000000000001"/>
    <n v="47.6"/>
    <n v="7.3"/>
    <n v="0.1"/>
    <n v="117"/>
    <n v="241"/>
    <n v="314"/>
    <n v="74"/>
    <n v="456"/>
    <n v="2"/>
  </r>
  <r>
    <n v="39"/>
    <n v="39"/>
    <x v="1"/>
    <n v="0"/>
    <s v="ancien"/>
    <n v="21.999120000000001"/>
    <n v="1951.4"/>
    <n v="109.1"/>
    <n v="4.7"/>
    <n v="0"/>
    <n v="461.1"/>
    <n v="998"/>
    <n v="588"/>
    <n v="418"/>
    <n v="665"/>
    <n v="1"/>
  </r>
  <r>
    <n v="40"/>
    <n v="37"/>
    <x v="1"/>
    <n v="1"/>
    <s v="non"/>
    <n v="22.512149999999998"/>
    <n v="2035.5"/>
    <n v="65.7"/>
    <n v="22.1"/>
    <n v="0.7"/>
    <n v="205.3"/>
    <n v="6082"/>
    <n v="674"/>
    <n v="1415"/>
    <n v="632"/>
    <n v="4"/>
  </r>
  <r>
    <n v="41"/>
    <n v="53"/>
    <x v="0"/>
    <n v="1"/>
    <s v="non"/>
    <n v="27.492719999999998"/>
    <n v="1248.5999999999999"/>
    <n v="56.9"/>
    <n v="8.1999999999999993"/>
    <n v="0"/>
    <n v="223.2"/>
    <n v="2741"/>
    <n v="419"/>
    <n v="400"/>
    <n v="502"/>
    <n v="0"/>
  </r>
  <r>
    <n v="42"/>
    <n v="66"/>
    <x v="0"/>
    <n v="1"/>
    <s v="oui"/>
    <n v="27.496089999999999"/>
    <n v="3184.8"/>
    <n v="199"/>
    <n v="16.8"/>
    <n v="0.2"/>
    <n v="362.6"/>
    <n v="2100"/>
    <n v="1083"/>
    <n v="102"/>
    <n v="838"/>
    <n v="2"/>
  </r>
  <r>
    <n v="43"/>
    <n v="58"/>
    <x v="0"/>
    <n v="1"/>
    <s v="oui"/>
    <n v="24.17971"/>
    <n v="1538.1"/>
    <n v="78.7"/>
    <n v="14.2"/>
    <n v="0.9"/>
    <n v="231.2"/>
    <n v="2359"/>
    <n v="834"/>
    <n v="135"/>
    <n v="574"/>
    <n v="1"/>
  </r>
  <r>
    <n v="44"/>
    <n v="31"/>
    <x v="1"/>
    <n v="1"/>
    <s v="ancien"/>
    <n v="23.345929999999999"/>
    <n v="1456.5"/>
    <n v="56.6"/>
    <n v="8.5"/>
    <n v="1"/>
    <n v="182.7"/>
    <n v="603"/>
    <n v="473"/>
    <n v="97"/>
    <n v="611"/>
    <n v="0"/>
  </r>
  <r>
    <n v="45"/>
    <n v="49"/>
    <x v="0"/>
    <n v="1"/>
    <s v="non"/>
    <n v="21.678370000000001"/>
    <n v="1656.3"/>
    <n v="59.5"/>
    <n v="13.3"/>
    <n v="0.1"/>
    <n v="180.3"/>
    <n v="1625"/>
    <n v="707"/>
    <n v="124"/>
    <n v="476"/>
    <n v="2"/>
  </r>
  <r>
    <n v="46"/>
    <n v="75"/>
    <x v="0"/>
    <n v="1"/>
    <s v="non"/>
    <n v="21.329059999999998"/>
    <n v="1396.8"/>
    <n v="53.3"/>
    <n v="13.2"/>
    <n v="3.2"/>
    <n v="99.3"/>
    <n v="2888"/>
    <n v="323"/>
    <n v="195"/>
    <n v="546"/>
    <n v="3"/>
  </r>
  <r>
    <n v="47"/>
    <n v="62"/>
    <x v="0"/>
    <n v="1"/>
    <s v="non"/>
    <n v="33.744169999999997"/>
    <n v="1588.1"/>
    <n v="88.9"/>
    <n v="7.4"/>
    <n v="0"/>
    <n v="362.6"/>
    <n v="1099"/>
    <n v="651"/>
    <n v="107"/>
    <n v="411"/>
    <n v="0"/>
  </r>
  <r>
    <n v="48"/>
    <n v="56"/>
    <x v="0"/>
    <n v="1"/>
    <s v="non"/>
    <n v="32.074840000000002"/>
    <n v="1566.5"/>
    <n v="95.2"/>
    <n v="6.5"/>
    <n v="7.2"/>
    <n v="408"/>
    <n v="2103"/>
    <n v="855"/>
    <n v="53"/>
    <n v="475"/>
    <n v="2"/>
  </r>
  <r>
    <n v="49"/>
    <n v="69"/>
    <x v="0"/>
    <n v="0"/>
    <s v="oui"/>
    <n v="31.66835"/>
    <n v="827.9"/>
    <n v="32.799999999999997"/>
    <n v="8.6999999999999993"/>
    <n v="0"/>
    <n v="79.8"/>
    <n v="2260"/>
    <n v="264"/>
    <n v="148"/>
    <n v="321"/>
    <n v="0"/>
  </r>
  <r>
    <n v="50"/>
    <n v="50"/>
    <x v="0"/>
    <n v="1"/>
    <s v="ancien"/>
    <n v="25.111940000000001"/>
    <n v="2340.4"/>
    <n v="110.4"/>
    <n v="11.3"/>
    <n v="14"/>
    <n v="260.7"/>
    <n v="452"/>
    <n v="550"/>
    <n v="77"/>
    <n v="388"/>
    <n v="0"/>
  </r>
  <r>
    <n v="51"/>
    <n v="50"/>
    <x v="0"/>
    <n v="1"/>
    <s v="non"/>
    <n v="20.403449999999999"/>
    <n v="1902.9"/>
    <n v="72.900000000000006"/>
    <n v="35.4"/>
    <n v="7.3"/>
    <n v="175.6"/>
    <n v="3549"/>
    <n v="969"/>
    <n v="316"/>
    <n v="586"/>
    <n v="3"/>
  </r>
  <r>
    <n v="52"/>
    <n v="72"/>
    <x v="0"/>
    <n v="1"/>
    <s v="non"/>
    <n v="39.222949999999997"/>
    <n v="1111.9000000000001"/>
    <n v="47.2"/>
    <n v="10.199999999999999"/>
    <n v="0.2"/>
    <n v="69.400000000000006"/>
    <n v="2204"/>
    <n v="239"/>
    <n v="77"/>
    <n v="648"/>
    <n v="5"/>
  </r>
  <r>
    <n v="53"/>
    <n v="60"/>
    <x v="0"/>
    <n v="1"/>
    <s v="non"/>
    <n v="19.932600000000001"/>
    <n v="1333.8"/>
    <n v="37.1"/>
    <n v="16.899999999999999"/>
    <n v="6.5"/>
    <n v="84"/>
    <n v="4964"/>
    <n v="374"/>
    <n v="266"/>
    <n v="550"/>
    <n v="1"/>
  </r>
  <r>
    <n v="54"/>
    <n v="55"/>
    <x v="0"/>
    <n v="0"/>
    <s v="oui"/>
    <n v="21.63617"/>
    <n v="1896.1"/>
    <n v="82.2"/>
    <n v="9.3000000000000007"/>
    <n v="10"/>
    <n v="296.8"/>
    <n v="1052"/>
    <n v="605"/>
    <n v="39"/>
    <n v="783"/>
    <n v="2"/>
  </r>
  <r>
    <n v="55"/>
    <n v="43"/>
    <x v="1"/>
    <n v="1"/>
    <s v="non"/>
    <n v="29.004660000000001"/>
    <n v="1472.7"/>
    <n v="61.8"/>
    <n v="12.2"/>
    <n v="0"/>
    <n v="216.3"/>
    <n v="3572"/>
    <n v="809"/>
    <n v="225"/>
    <n v="258"/>
    <n v="2"/>
  </r>
  <r>
    <n v="56"/>
    <n v="29"/>
    <x v="1"/>
    <n v="1"/>
    <s v="non"/>
    <n v="18.833960000000001"/>
    <n v="2237.4"/>
    <n v="77.599999999999994"/>
    <n v="22.6"/>
    <n v="0.7"/>
    <n v="180.6"/>
    <n v="2902"/>
    <n v="1065"/>
    <n v="173"/>
    <n v="299"/>
    <n v="2"/>
  </r>
  <r>
    <n v="57"/>
    <n v="44"/>
    <x v="1"/>
    <n v="1"/>
    <s v="ancien"/>
    <n v="29.113510000000002"/>
    <n v="1446.2"/>
    <n v="63.2"/>
    <n v="9.5"/>
    <n v="3.2"/>
    <n v="208.8"/>
    <n v="1788"/>
    <n v="677"/>
    <n v="79"/>
    <n v="384"/>
    <n v="1"/>
  </r>
  <r>
    <n v="58"/>
    <n v="48"/>
    <x v="0"/>
    <n v="1"/>
    <s v="oui"/>
    <n v="32.34834"/>
    <n v="2908.5"/>
    <n v="139.1"/>
    <n v="16.399999999999999"/>
    <n v="0.2"/>
    <n v="511.6"/>
    <n v="5111"/>
    <n v="1359"/>
    <n v="102"/>
    <n v="692"/>
    <n v="0"/>
  </r>
  <r>
    <n v="59"/>
    <n v="38"/>
    <x v="1"/>
    <n v="1"/>
    <s v="non"/>
    <n v="23.85727"/>
    <n v="2190.6999999999998"/>
    <n v="96.9"/>
    <n v="17.7"/>
    <n v="1.3"/>
    <n v="192.1"/>
    <n v="1378"/>
    <n v="685"/>
    <n v="158"/>
    <n v="634"/>
    <n v="2"/>
  </r>
  <r>
    <n v="60"/>
    <n v="33"/>
    <x v="1"/>
    <n v="1"/>
    <s v="non"/>
    <n v="19.408999999999999"/>
    <n v="1878.2"/>
    <n v="81.599999999999994"/>
    <n v="9.6"/>
    <n v="4.9000000000000004"/>
    <n v="265.8"/>
    <n v="1431"/>
    <n v="724"/>
    <n v="159"/>
    <n v="592"/>
    <n v="2"/>
  </r>
  <r>
    <n v="61"/>
    <n v="56"/>
    <x v="0"/>
    <n v="1"/>
    <s v="non"/>
    <n v="16.636659999999999"/>
    <n v="1436.8"/>
    <n v="57.2"/>
    <n v="9.4"/>
    <n v="0"/>
    <n v="183.3"/>
    <n v="1727"/>
    <n v="898"/>
    <n v="157"/>
    <n v="383"/>
    <n v="2"/>
  </r>
  <r>
    <n v="62"/>
    <n v="65"/>
    <x v="0"/>
    <n v="0"/>
    <s v="ancien"/>
    <n v="23.376169999999998"/>
    <n v="6662.2"/>
    <n v="164.3"/>
    <n v="11.3"/>
    <n v="203"/>
    <n v="603"/>
    <n v="2893"/>
    <n v="1364"/>
    <n v="96"/>
    <n v="317"/>
    <n v="0"/>
  </r>
  <r>
    <n v="63"/>
    <n v="48"/>
    <x v="0"/>
    <n v="1"/>
    <s v="non"/>
    <n v="30.29495"/>
    <n v="2893.3"/>
    <n v="125.8"/>
    <n v="18.8"/>
    <n v="1.7"/>
    <n v="256.7"/>
    <n v="2524"/>
    <n v="1250"/>
    <n v="160"/>
    <n v="247"/>
    <n v="4"/>
  </r>
  <r>
    <n v="64"/>
    <n v="66"/>
    <x v="0"/>
    <n v="0"/>
    <s v="oui"/>
    <n v="22.574259999999999"/>
    <n v="1902.4"/>
    <n v="76.7"/>
    <n v="17.7"/>
    <n v="3.1"/>
    <n v="216.7"/>
    <n v="2533"/>
    <n v="592"/>
    <n v="100"/>
    <n v="730"/>
    <n v="3"/>
  </r>
  <r>
    <n v="65"/>
    <n v="78"/>
    <x v="0"/>
    <n v="1"/>
    <s v="oui"/>
    <n v="26.367540000000002"/>
    <n v="1531.6"/>
    <n v="69.5"/>
    <n v="5.4"/>
    <n v="0"/>
    <n v="168"/>
    <n v="982"/>
    <n v="854"/>
    <n v="293"/>
    <n v="587"/>
    <n v="4"/>
  </r>
  <r>
    <n v="66"/>
    <n v="65"/>
    <x v="0"/>
    <n v="0"/>
    <s v="non"/>
    <n v="23.542439999999999"/>
    <n v="1220.7"/>
    <n v="34.6"/>
    <n v="16.5"/>
    <n v="5.6"/>
    <n v="152.80000000000001"/>
    <n v="1535"/>
    <n v="493"/>
    <n v="171"/>
    <n v="407"/>
    <n v="4"/>
  </r>
  <r>
    <n v="67"/>
    <n v="72"/>
    <x v="0"/>
    <n v="1"/>
    <s v="oui"/>
    <n v="22.011880000000001"/>
    <n v="1247.7"/>
    <n v="46.8"/>
    <n v="10.199999999999999"/>
    <n v="0"/>
    <n v="347.9"/>
    <n v="326"/>
    <n v="407"/>
    <n v="89"/>
    <n v="831"/>
    <n v="3"/>
  </r>
  <r>
    <n v="68"/>
    <n v="31"/>
    <x v="1"/>
    <n v="1"/>
    <s v="ancien"/>
    <n v="21.077750000000002"/>
    <n v="1631.5"/>
    <n v="75.2"/>
    <n v="8.5"/>
    <n v="0.7"/>
    <n v="277.10000000000002"/>
    <n v="1487"/>
    <n v="1120"/>
    <n v="109"/>
    <n v="531"/>
    <n v="2"/>
  </r>
  <r>
    <n v="69"/>
    <n v="74"/>
    <x v="0"/>
    <n v="1"/>
    <s v="oui"/>
    <n v="25.7393"/>
    <n v="818.1"/>
    <n v="34.299999999999997"/>
    <n v="6.6"/>
    <n v="3.7"/>
    <n v="55.4"/>
    <n v="1114"/>
    <n v="453"/>
    <n v="129"/>
    <n v="560"/>
    <n v="1"/>
  </r>
  <r>
    <n v="70"/>
    <n v="61"/>
    <x v="0"/>
    <n v="1"/>
    <s v="non"/>
    <n v="25.182670000000002"/>
    <n v="1570.1"/>
    <n v="58.7"/>
    <n v="19.3"/>
    <n v="2"/>
    <n v="158.30000000000001"/>
    <n v="1080"/>
    <n v="724"/>
    <n v="87"/>
    <n v="397"/>
    <n v="0"/>
  </r>
  <r>
    <n v="71"/>
    <n v="83"/>
    <x v="2"/>
    <n v="1"/>
    <s v="non"/>
    <n v="25.206769999999999"/>
    <n v="1331.2"/>
    <n v="50.6"/>
    <n v="7.7"/>
    <n v="0.3"/>
    <n v="380.7"/>
    <n v="2492"/>
    <n v="1310"/>
    <n v="328"/>
    <n v="768"/>
    <n v="2"/>
  </r>
  <r>
    <n v="72"/>
    <n v="46"/>
    <x v="0"/>
    <n v="1"/>
    <s v="oui"/>
    <n v="30.70965"/>
    <n v="2052.4"/>
    <n v="120.4"/>
    <n v="10.199999999999999"/>
    <n v="0"/>
    <n v="195.2"/>
    <n v="1349"/>
    <n v="860"/>
    <n v="298"/>
    <n v="393"/>
    <n v="2"/>
  </r>
  <r>
    <n v="73"/>
    <n v="62"/>
    <x v="0"/>
    <n v="1"/>
    <s v="oui"/>
    <n v="23.921679999999999"/>
    <n v="1823"/>
    <n v="80.3"/>
    <n v="17.399999999999999"/>
    <n v="6.2"/>
    <n v="256.8"/>
    <n v="6948"/>
    <n v="417"/>
    <n v="379"/>
    <n v="810"/>
    <n v="2"/>
  </r>
  <r>
    <n v="74"/>
    <n v="56"/>
    <x v="0"/>
    <n v="1"/>
    <s v="ancien"/>
    <n v="20.641020000000001"/>
    <n v="1743.8"/>
    <n v="85.3"/>
    <n v="13.2"/>
    <n v="7.2"/>
    <n v="349.6"/>
    <n v="1086"/>
    <n v="464"/>
    <n v="204"/>
    <n v="624"/>
    <n v="2"/>
  </r>
  <r>
    <n v="75"/>
    <n v="33"/>
    <x v="1"/>
    <n v="0"/>
    <s v="non"/>
    <n v="26.63693"/>
    <n v="3457.2"/>
    <n v="166"/>
    <n v="17.5"/>
    <n v="10.5"/>
    <n v="452.8"/>
    <n v="2629"/>
    <n v="1470"/>
    <n v="75"/>
    <n v="227"/>
    <n v="2"/>
  </r>
  <r>
    <n v="76"/>
    <n v="45"/>
    <x v="0"/>
    <n v="1"/>
    <s v="oui"/>
    <n v="22.36111"/>
    <n v="1126.7"/>
    <n v="20.399999999999999"/>
    <n v="12.5"/>
    <n v="7.2"/>
    <n v="71.8"/>
    <n v="1307"/>
    <n v="178"/>
    <n v="127"/>
    <n v="525"/>
    <n v="5"/>
  </r>
  <r>
    <n v="77"/>
    <n v="41"/>
    <x v="1"/>
    <n v="1"/>
    <s v="oui"/>
    <n v="23.093889999999998"/>
    <n v="3258.3"/>
    <n v="101.2"/>
    <n v="26.2"/>
    <n v="0.5"/>
    <n v="341.7"/>
    <n v="1306"/>
    <n v="1163"/>
    <n v="131"/>
    <n v="542"/>
    <n v="3"/>
  </r>
  <r>
    <n v="78"/>
    <n v="73"/>
    <x v="0"/>
    <n v="0"/>
    <s v="oui"/>
    <n v="24.67999"/>
    <n v="2833.7"/>
    <n v="119.9"/>
    <n v="14.6"/>
    <n v="18.2"/>
    <n v="365"/>
    <n v="3465"/>
    <n v="743"/>
    <n v="21"/>
    <n v="558"/>
    <n v="1"/>
  </r>
  <r>
    <n v="79"/>
    <n v="31"/>
    <x v="1"/>
    <n v="1"/>
    <s v="oui"/>
    <n v="21.331440000000001"/>
    <n v="2264.3000000000002"/>
    <n v="105.5"/>
    <n v="13.4"/>
    <n v="3.2"/>
    <n v="396.5"/>
    <n v="1846"/>
    <n v="760"/>
    <n v="233"/>
    <n v="504"/>
    <n v="2"/>
  </r>
  <r>
    <n v="80"/>
    <n v="50"/>
    <x v="0"/>
    <n v="0"/>
    <s v="non"/>
    <n v="25.119890000000002"/>
    <n v="2026"/>
    <n v="85.5"/>
    <n v="11.2"/>
    <n v="21"/>
    <n v="268.2"/>
    <n v="1334"/>
    <n v="486"/>
    <n v="73"/>
    <n v="1031"/>
    <n v="4"/>
  </r>
  <r>
    <n v="81"/>
    <n v="65"/>
    <x v="0"/>
    <n v="1"/>
    <s v="non"/>
    <n v="28.401990000000001"/>
    <n v="1747.6"/>
    <n v="83.6"/>
    <n v="10.9"/>
    <n v="0"/>
    <n v="244.8"/>
    <n v="4848"/>
    <n v="1005"/>
    <n v="25"/>
    <n v="187"/>
    <n v="2"/>
  </r>
  <r>
    <n v="82"/>
    <n v="35"/>
    <x v="1"/>
    <n v="1"/>
    <s v="ancien"/>
    <n v="21.834029999999998"/>
    <n v="1575.5"/>
    <n v="53.9"/>
    <n v="7"/>
    <n v="1"/>
    <n v="216.2"/>
    <n v="1734"/>
    <n v="1215"/>
    <n v="137"/>
    <n v="677"/>
    <n v="2"/>
  </r>
  <r>
    <n v="83"/>
    <n v="42"/>
    <x v="1"/>
    <n v="0"/>
    <s v="oui"/>
    <n v="29.035679999999999"/>
    <n v="1785.4"/>
    <n v="94.1"/>
    <n v="10"/>
    <n v="0.7"/>
    <n v="288"/>
    <n v="1120"/>
    <n v="619"/>
    <n v="82"/>
    <n v="783"/>
    <n v="2"/>
  </r>
  <r>
    <n v="84"/>
    <n v="19"/>
    <x v="1"/>
    <n v="1"/>
    <s v="non"/>
    <n v="29.24145"/>
    <n v="2558.9"/>
    <n v="116.1"/>
    <n v="12.3"/>
    <n v="0"/>
    <n v="324.5"/>
    <n v="1498"/>
    <n v="1066"/>
    <n v="327"/>
    <n v="693"/>
    <n v="4"/>
  </r>
  <r>
    <n v="85"/>
    <n v="37"/>
    <x v="1"/>
    <n v="1"/>
    <s v="non"/>
    <n v="19.986129999999999"/>
    <n v="839"/>
    <n v="29.2"/>
    <n v="4.7"/>
    <n v="6.4"/>
    <n v="66.5"/>
    <n v="330"/>
    <n v="394"/>
    <n v="142"/>
    <n v="511"/>
    <n v="0"/>
  </r>
  <r>
    <n v="86"/>
    <n v="44"/>
    <x v="1"/>
    <n v="1"/>
    <s v="oui"/>
    <n v="24.081189999999999"/>
    <n v="2391.3000000000002"/>
    <n v="95.4"/>
    <n v="20.6"/>
    <n v="0"/>
    <n v="283.3"/>
    <n v="5909"/>
    <n v="1702"/>
    <n v="86"/>
    <n v="435"/>
    <n v="1"/>
  </r>
  <r>
    <n v="87"/>
    <n v="36"/>
    <x v="1"/>
    <n v="1"/>
    <s v="oui"/>
    <n v="23.345929999999999"/>
    <n v="1887.4"/>
    <n v="110.2"/>
    <n v="6"/>
    <n v="0.1"/>
    <n v="211.7"/>
    <n v="3326"/>
    <n v="928"/>
    <n v="150"/>
    <n v="362"/>
    <n v="3"/>
  </r>
  <r>
    <n v="88"/>
    <n v="53"/>
    <x v="0"/>
    <n v="0"/>
    <s v="ancien"/>
    <n v="25.140619999999998"/>
    <n v="2798.2"/>
    <n v="125.9"/>
    <n v="17.7"/>
    <n v="7"/>
    <n v="239"/>
    <n v="2110"/>
    <n v="1458"/>
    <n v="53"/>
    <n v="592"/>
    <n v="0"/>
  </r>
  <r>
    <n v="89"/>
    <n v="69"/>
    <x v="0"/>
    <n v="0"/>
    <s v="ancien"/>
    <n v="27.228860000000001"/>
    <n v="2654.9"/>
    <n v="126"/>
    <n v="23.3"/>
    <n v="0"/>
    <n v="248"/>
    <n v="2719"/>
    <n v="1323"/>
    <n v="112"/>
    <n v="360"/>
    <n v="1"/>
  </r>
  <r>
    <n v="90"/>
    <n v="74"/>
    <x v="0"/>
    <n v="1"/>
    <s v="non"/>
    <n v="27.986170000000001"/>
    <n v="1202"/>
    <n v="46.6"/>
    <n v="11.4"/>
    <n v="0"/>
    <n v="59.2"/>
    <n v="2309"/>
    <n v="578"/>
    <n v="104"/>
    <n v="476"/>
    <n v="1"/>
  </r>
  <r>
    <n v="91"/>
    <n v="70"/>
    <x v="0"/>
    <n v="1"/>
    <s v="non"/>
    <n v="22.53312"/>
    <s v="NA"/>
    <n v="51.1"/>
    <n v="9.6"/>
    <n v="3"/>
    <n v="142"/>
    <n v="1153"/>
    <n v="1048"/>
    <n v="170"/>
    <n v="369"/>
    <n v="2"/>
  </r>
  <r>
    <n v="92"/>
    <n v="56"/>
    <x v="0"/>
    <n v="1"/>
    <s v="oui"/>
    <n v="26.317299999999999"/>
    <n v="2225.1"/>
    <n v="111.5"/>
    <n v="10.4"/>
    <n v="6.8"/>
    <n v="283.7"/>
    <n v="1432"/>
    <n v="1006"/>
    <n v="150"/>
    <n v="619"/>
    <n v="2"/>
  </r>
  <r>
    <n v="93"/>
    <n v="77"/>
    <x v="0"/>
    <n v="1"/>
    <s v="non"/>
    <n v="27.790459999999999"/>
    <n v="866.9"/>
    <n v="31"/>
    <n v="9.8000000000000007"/>
    <n v="0.2"/>
    <n v="59.7"/>
    <n v="2493"/>
    <n v="640"/>
    <n v="282"/>
    <n v="472"/>
    <n v="3"/>
  </r>
  <r>
    <n v="94"/>
    <n v="73"/>
    <x v="0"/>
    <n v="0"/>
    <s v="oui"/>
    <n v="24.417190000000002"/>
    <n v="1666.8"/>
    <n v="76.5"/>
    <n v="13.3"/>
    <n v="0"/>
    <n v="747.5"/>
    <n v="3054"/>
    <n v="4041"/>
    <n v="91"/>
    <n v="426"/>
    <n v="2"/>
  </r>
  <r>
    <n v="95"/>
    <n v="43"/>
    <x v="1"/>
    <n v="1"/>
    <s v="oui"/>
    <n v="23.0381"/>
    <n v="3711"/>
    <n v="202.7"/>
    <n v="14.9"/>
    <n v="18"/>
    <n v="469.2"/>
    <n v="1861"/>
    <n v="783"/>
    <n v="125"/>
    <n v="592"/>
    <n v="1"/>
  </r>
  <r>
    <n v="96"/>
    <n v="41"/>
    <x v="1"/>
    <n v="0"/>
    <s v="non"/>
    <n v="23.616949999999999"/>
    <n v="1055"/>
    <n v="33.200000000000003"/>
    <n v="12.9"/>
    <n v="0.9"/>
    <n v="220"/>
    <n v="4268"/>
    <n v="341"/>
    <n v="282"/>
    <n v="426"/>
    <n v="1"/>
  </r>
  <r>
    <n v="97"/>
    <n v="22"/>
    <x v="1"/>
    <n v="1"/>
    <s v="oui"/>
    <n v="27.00534"/>
    <n v="2733"/>
    <n v="123.8"/>
    <n v="5.0999999999999996"/>
    <n v="0.3"/>
    <n v="440.3"/>
    <n v="1652"/>
    <n v="1525"/>
    <n v="16"/>
    <n v="799"/>
    <n v="1"/>
  </r>
  <r>
    <n v="98"/>
    <n v="44"/>
    <x v="1"/>
    <n v="1"/>
    <s v="oui"/>
    <n v="23.460460000000001"/>
    <n v="1660.1"/>
    <n v="80.3"/>
    <n v="13.6"/>
    <n v="0.1"/>
    <n v="89"/>
    <n v="1802"/>
    <n v="233"/>
    <n v="129"/>
    <n v="497"/>
    <n v="1"/>
  </r>
  <r>
    <n v="99"/>
    <n v="51"/>
    <x v="0"/>
    <n v="1"/>
    <s v="oui"/>
    <n v="25.1571"/>
    <n v="1952.7"/>
    <n v="63.8"/>
    <n v="17.899999999999999"/>
    <n v="11"/>
    <n v="201.3"/>
    <n v="2308"/>
    <n v="1838"/>
    <n v="180"/>
    <n v="622"/>
    <n v="3"/>
  </r>
  <r>
    <n v="100"/>
    <n v="46"/>
    <x v="0"/>
    <n v="0"/>
    <s v="ancien"/>
    <n v="35.259689999999999"/>
    <n v="2667.5"/>
    <n v="131.6"/>
    <n v="10.1"/>
    <n v="0"/>
    <n v="550.5"/>
    <n v="1210"/>
    <n v="1291"/>
    <n v="39"/>
    <n v="549"/>
    <n v="0"/>
  </r>
  <r>
    <n v="101"/>
    <n v="25"/>
    <x v="1"/>
    <n v="1"/>
    <s v="ancien"/>
    <n v="20.641020000000001"/>
    <n v="1517.4"/>
    <n v="59.1"/>
    <n v="5.9"/>
    <n v="0"/>
    <n v="127.6"/>
    <n v="214"/>
    <n v="914"/>
    <n v="54"/>
    <n v="539"/>
    <n v="1"/>
  </r>
  <r>
    <n v="102"/>
    <n v="69"/>
    <x v="0"/>
    <n v="0"/>
    <s v="oui"/>
    <n v="23.005610000000001"/>
    <n v="1711.4"/>
    <n v="98.2"/>
    <n v="10.8"/>
    <n v="0.3"/>
    <n v="332.4"/>
    <n v="1370"/>
    <n v="695"/>
    <n v="78"/>
    <n v="522"/>
    <n v="2"/>
  </r>
  <r>
    <n v="103"/>
    <n v="69"/>
    <x v="0"/>
    <n v="0"/>
    <s v="oui"/>
    <n v="25.23171"/>
    <n v="1756.4"/>
    <n v="82.3"/>
    <n v="8.8000000000000007"/>
    <n v="0"/>
    <n v="500.3"/>
    <n v="2354"/>
    <n v="842"/>
    <n v="34"/>
    <n v="551"/>
    <n v="1"/>
  </r>
  <r>
    <n v="104"/>
    <n v="58"/>
    <x v="0"/>
    <n v="1"/>
    <s v="non"/>
    <n v="27.336919999999999"/>
    <n v="2186.1999999999998"/>
    <n v="99.3"/>
    <n v="14.9"/>
    <n v="0.2"/>
    <n v="263.8"/>
    <n v="2446"/>
    <n v="881"/>
    <n v="95"/>
    <n v="466"/>
    <n v="5"/>
  </r>
  <r>
    <n v="105"/>
    <n v="77"/>
    <x v="0"/>
    <n v="0"/>
    <s v="non"/>
    <n v="25.881309999999999"/>
    <n v="2075.1999999999998"/>
    <n v="75.599999999999994"/>
    <n v="21.4"/>
    <n v="0"/>
    <n v="228.8"/>
    <n v="3473"/>
    <n v="1326"/>
    <n v="174"/>
    <n v="423"/>
    <n v="2"/>
  </r>
  <r>
    <n v="106"/>
    <n v="67"/>
    <x v="0"/>
    <n v="0"/>
    <s v="oui"/>
    <n v="24.735250000000001"/>
    <n v="2021.2"/>
    <n v="94.8"/>
    <n v="13.3"/>
    <n v="8"/>
    <n v="417.6"/>
    <n v="3359"/>
    <n v="1060"/>
    <n v="95"/>
    <n v="797"/>
    <n v="0"/>
  </r>
  <r>
    <n v="107"/>
    <n v="37"/>
    <x v="1"/>
    <n v="1"/>
    <s v="oui"/>
    <n v="29.325569999999999"/>
    <n v="1653.2"/>
    <n v="77.3"/>
    <n v="12.5"/>
    <n v="1"/>
    <n v="162.6"/>
    <n v="1062"/>
    <n v="1070"/>
    <n v="97"/>
    <n v="532"/>
    <n v="2"/>
  </r>
  <r>
    <n v="108"/>
    <n v="47"/>
    <x v="0"/>
    <n v="1"/>
    <s v="oui"/>
    <n v="21.188199999999998"/>
    <n v="1076.5999999999999"/>
    <n v="33.4"/>
    <n v="22.5"/>
    <n v="4.0999999999999996"/>
    <n v="138.80000000000001"/>
    <n v="1489"/>
    <n v="490"/>
    <n v="204"/>
    <n v="422"/>
    <n v="2"/>
  </r>
  <r>
    <n v="109"/>
    <n v="60"/>
    <x v="0"/>
    <n v="1"/>
    <s v="ancien"/>
    <n v="19.67728"/>
    <n v="1506.7"/>
    <n v="76.3"/>
    <n v="14.6"/>
    <n v="0"/>
    <n v="239.2"/>
    <n v="3982"/>
    <n v="350"/>
    <n v="25"/>
    <n v="421"/>
    <n v="4"/>
  </r>
  <r>
    <n v="110"/>
    <n v="49"/>
    <x v="0"/>
    <n v="1"/>
    <s v="oui"/>
    <n v="25.069959999999998"/>
    <n v="1511.7"/>
    <n v="54.4"/>
    <n v="16.100000000000001"/>
    <n v="4.2"/>
    <n v="200.5"/>
    <n v="1656"/>
    <n v="652"/>
    <n v="270"/>
    <n v="527"/>
    <n v="2"/>
  </r>
  <r>
    <n v="111"/>
    <n v="83"/>
    <x v="2"/>
    <n v="0"/>
    <s v="oui"/>
    <n v="25.597719999999999"/>
    <n v="1933.6"/>
    <n v="98.8"/>
    <n v="11.1"/>
    <n v="0"/>
    <n v="224.7"/>
    <n v="768"/>
    <n v="719"/>
    <n v="285"/>
    <n v="512"/>
    <n v="2"/>
  </r>
  <r>
    <n v="112"/>
    <n v="56"/>
    <x v="0"/>
    <n v="1"/>
    <s v="non"/>
    <n v="22.011880000000001"/>
    <n v="1830"/>
    <n v="52.8"/>
    <n v="13.8"/>
    <n v="8.5"/>
    <n v="689.4"/>
    <n v="1496"/>
    <n v="546"/>
    <n v="110"/>
    <n v="756"/>
    <n v="2"/>
  </r>
  <r>
    <n v="113"/>
    <n v="39"/>
    <x v="1"/>
    <n v="1"/>
    <s v="non"/>
    <n v="30.29128"/>
    <n v="1256.7"/>
    <n v="43.7"/>
    <n v="5.3"/>
    <n v="0.3"/>
    <n v="133.6"/>
    <n v="683"/>
    <n v="627"/>
    <n v="162"/>
    <n v="456"/>
    <n v="6"/>
  </r>
  <r>
    <n v="114"/>
    <n v="41"/>
    <x v="1"/>
    <n v="1"/>
    <s v="non"/>
    <n v="41.855919999999998"/>
    <n v="1823.7"/>
    <n v="54.7"/>
    <n v="14.6"/>
    <n v="0"/>
    <n v="188"/>
    <n v="885"/>
    <n v="687"/>
    <n v="179"/>
    <n v="456"/>
    <n v="6"/>
  </r>
  <r>
    <n v="115"/>
    <n v="37"/>
    <x v="1"/>
    <n v="1"/>
    <s v="ancien"/>
    <n v="28.335699999999999"/>
    <n v="1902.8"/>
    <n v="81.7"/>
    <n v="8.1999999999999993"/>
    <n v="0"/>
    <n v="178.6"/>
    <n v="1662"/>
    <n v="779"/>
    <n v="131"/>
    <n v="449"/>
    <n v="2"/>
  </r>
  <r>
    <n v="116"/>
    <n v="66"/>
    <x v="0"/>
    <n v="1"/>
    <s v="non"/>
    <n v="26.50808"/>
    <n v="958.5"/>
    <n v="37.700000000000003"/>
    <n v="8.3000000000000007"/>
    <n v="0"/>
    <n v="108.6"/>
    <n v="1552"/>
    <n v="326"/>
    <n v="86"/>
    <n v="406"/>
    <n v="2"/>
  </r>
  <r>
    <n v="117"/>
    <n v="55"/>
    <x v="0"/>
    <n v="1"/>
    <s v="non"/>
    <n v="21.077750000000002"/>
    <n v="2328.3000000000002"/>
    <n v="112.6"/>
    <n v="13.9"/>
    <n v="2.9"/>
    <n v="281.89999999999998"/>
    <n v="2144"/>
    <n v="815"/>
    <n v="225"/>
    <n v="519"/>
    <n v="4"/>
  </r>
  <r>
    <n v="118"/>
    <n v="49"/>
    <x v="0"/>
    <n v="1"/>
    <s v="oui"/>
    <n v="39.464979999999997"/>
    <n v="1574"/>
    <n v="74.599999999999994"/>
    <n v="14.1"/>
    <n v="0"/>
    <n v="440.6"/>
    <n v="3567"/>
    <n v="963"/>
    <n v="249"/>
    <n v="464"/>
    <n v="2"/>
  </r>
  <r>
    <n v="119"/>
    <n v="31"/>
    <x v="1"/>
    <n v="1"/>
    <s v="oui"/>
    <n v="18.983619999999998"/>
    <n v="1646.2"/>
    <n v="52.2"/>
    <n v="13.2"/>
    <n v="5"/>
    <n v="174.9"/>
    <n v="1423"/>
    <n v="1845"/>
    <n v="254"/>
    <n v="523"/>
    <n v="3"/>
  </r>
  <r>
    <n v="120"/>
    <n v="64"/>
    <x v="0"/>
    <n v="1"/>
    <s v="non"/>
    <n v="18.878340000000001"/>
    <n v="1828"/>
    <n v="63.4"/>
    <n v="14.7"/>
    <n v="0"/>
    <n v="87.9"/>
    <n v="1293"/>
    <n v="1101"/>
    <n v="189"/>
    <n v="588"/>
    <n v="2"/>
  </r>
  <r>
    <n v="121"/>
    <n v="57"/>
    <x v="0"/>
    <n v="1"/>
    <s v="non"/>
    <n v="23.221150000000002"/>
    <n v="1288.7"/>
    <n v="63.2"/>
    <n v="10.6"/>
    <n v="0"/>
    <n v="200.2"/>
    <n v="2111"/>
    <n v="950"/>
    <n v="108"/>
    <n v="564"/>
    <n v="2"/>
  </r>
  <r>
    <n v="122"/>
    <n v="42"/>
    <x v="1"/>
    <n v="1"/>
    <s v="ancien"/>
    <n v="26.849119999999999"/>
    <n v="1084.3"/>
    <n v="25.2"/>
    <n v="21.8"/>
    <n v="1"/>
    <n v="105.7"/>
    <n v="2874"/>
    <n v="159"/>
    <n v="121"/>
    <n v="927"/>
    <n v="2"/>
  </r>
  <r>
    <n v="123"/>
    <n v="40"/>
    <x v="1"/>
    <n v="0"/>
    <s v="oui"/>
    <n v="25.881309999999999"/>
    <n v="2431.9"/>
    <n v="93.7"/>
    <n v="17.8"/>
    <n v="0.1"/>
    <n v="364.6"/>
    <n v="1699"/>
    <n v="2263"/>
    <n v="238"/>
    <n v="953"/>
    <n v="2"/>
  </r>
  <r>
    <n v="124"/>
    <n v="73"/>
    <x v="0"/>
    <n v="0"/>
    <s v="ancien"/>
    <n v="19.408999999999999"/>
    <n v="2453.5"/>
    <n v="118.5"/>
    <n v="10.3"/>
    <n v="0"/>
    <n v="516.5"/>
    <n v="954"/>
    <n v="1328"/>
    <n v="127"/>
    <n v="516"/>
    <n v="3"/>
  </r>
  <r>
    <n v="125"/>
    <n v="37"/>
    <x v="1"/>
    <n v="1"/>
    <s v="non"/>
    <n v="19.57075"/>
    <n v="1645.7"/>
    <n v="76"/>
    <n v="6.6"/>
    <n v="4"/>
    <n v="225.9"/>
    <n v="1368"/>
    <n v="427"/>
    <n v="141"/>
    <n v="669"/>
    <n v="5"/>
  </r>
  <r>
    <n v="126"/>
    <n v="43"/>
    <x v="1"/>
    <n v="1"/>
    <s v="non"/>
    <n v="20.297000000000001"/>
    <n v="2075.9"/>
    <n v="96.5"/>
    <n v="17.3"/>
    <n v="7"/>
    <n v="271.8"/>
    <n v="3318"/>
    <n v="651"/>
    <n v="427"/>
    <n v="572"/>
    <n v="2"/>
  </r>
  <r>
    <n v="127"/>
    <n v="66"/>
    <x v="0"/>
    <n v="1"/>
    <s v="non"/>
    <n v="26.42051"/>
    <n v="1563.7"/>
    <n v="73.3"/>
    <n v="12"/>
    <n v="1.1000000000000001"/>
    <n v="300.89999999999998"/>
    <n v="2247"/>
    <n v="728"/>
    <n v="305"/>
    <n v="727"/>
    <n v="3"/>
  </r>
  <r>
    <n v="128"/>
    <n v="26"/>
    <x v="1"/>
    <n v="1"/>
    <s v="non"/>
    <n v="20.379460000000002"/>
    <n v="1663.3"/>
    <n v="64.599999999999994"/>
    <n v="7.6"/>
    <n v="2"/>
    <n v="124.7"/>
    <n v="910"/>
    <n v="605"/>
    <n v="74"/>
    <n v="544"/>
    <n v="3"/>
  </r>
  <r>
    <n v="129"/>
    <n v="45"/>
    <x v="0"/>
    <n v="1"/>
    <s v="oui"/>
    <n v="29.24145"/>
    <n v="1601.4"/>
    <n v="93.9"/>
    <n v="8.8000000000000007"/>
    <n v="0"/>
    <n v="255.8"/>
    <n v="1171"/>
    <n v="453"/>
    <n v="156"/>
    <n v="917"/>
    <n v="2"/>
  </r>
  <r>
    <n v="130"/>
    <n v="74"/>
    <x v="0"/>
    <n v="1"/>
    <s v="non"/>
    <n v="30.29495"/>
    <n v="1718.9"/>
    <n v="57.9"/>
    <n v="15"/>
    <n v="1.2"/>
    <n v="272.7"/>
    <n v="2077"/>
    <n v="1374"/>
    <n v="168"/>
    <n v="586"/>
    <n v="1"/>
  </r>
  <r>
    <n v="131"/>
    <n v="49"/>
    <x v="0"/>
    <n v="1"/>
    <s v="non"/>
    <n v="21.479009999999999"/>
    <n v="1010.6"/>
    <n v="29.4"/>
    <n v="9.1"/>
    <n v="6.2"/>
    <n v="98.8"/>
    <n v="1210"/>
    <n v="555"/>
    <n v="116"/>
    <n v="516"/>
    <n v="2"/>
  </r>
  <r>
    <n v="132"/>
    <n v="41"/>
    <x v="1"/>
    <n v="1"/>
    <s v="oui"/>
    <n v="19.408999999999999"/>
    <n v="1372.7"/>
    <n v="61.6"/>
    <n v="9.5"/>
    <n v="0"/>
    <n v="182.5"/>
    <n v="1826"/>
    <n v="386"/>
    <n v="290"/>
    <n v="404"/>
    <n v="0"/>
  </r>
  <r>
    <n v="133"/>
    <n v="74"/>
    <x v="0"/>
    <n v="0"/>
    <s v="non"/>
    <n v="27.31916"/>
    <n v="1837"/>
    <n v="76.900000000000006"/>
    <n v="13.6"/>
    <n v="0"/>
    <n v="383.6"/>
    <n v="2628"/>
    <n v="966"/>
    <n v="304"/>
    <n v="709"/>
    <n v="2"/>
  </r>
  <r>
    <n v="134"/>
    <n v="38"/>
    <x v="1"/>
    <n v="1"/>
    <s v="ancien"/>
    <n v="21.845079999999999"/>
    <n v="1662.7"/>
    <n v="58.7"/>
    <n v="15.7"/>
    <n v="3.7"/>
    <n v="163.69999999999999"/>
    <n v="561"/>
    <n v="947"/>
    <n v="198"/>
    <n v="429"/>
    <n v="1"/>
  </r>
  <r>
    <n v="135"/>
    <n v="83"/>
    <x v="2"/>
    <n v="0"/>
    <s v="non"/>
    <n v="22.222370000000002"/>
    <n v="1534.7"/>
    <n v="54.9"/>
    <n v="26.3"/>
    <n v="0"/>
    <n v="77.5"/>
    <n v="1893"/>
    <n v="426"/>
    <n v="253"/>
    <n v="629"/>
    <n v="1"/>
  </r>
  <r>
    <n v="136"/>
    <n v="70"/>
    <x v="0"/>
    <n v="1"/>
    <s v="non"/>
    <n v="28.046959999999999"/>
    <n v="2005.8"/>
    <n v="89.5"/>
    <n v="8.5"/>
    <n v="0.1"/>
    <n v="121.2"/>
    <n v="1312"/>
    <n v="688"/>
    <n v="148"/>
    <n v="1139"/>
    <n v="2"/>
  </r>
  <r>
    <n v="137"/>
    <n v="39"/>
    <x v="1"/>
    <n v="1"/>
    <s v="oui"/>
    <n v="26.094329999999999"/>
    <n v="1187.8"/>
    <n v="32.799999999999997"/>
    <n v="11.6"/>
    <n v="0"/>
    <n v="154.9"/>
    <n v="1913"/>
    <n v="1048"/>
    <n v="492"/>
    <n v="466"/>
    <n v="2"/>
  </r>
  <r>
    <n v="138"/>
    <n v="65"/>
    <x v="0"/>
    <n v="1"/>
    <s v="non"/>
    <n v="21.585149999999999"/>
    <n v="1446.2"/>
    <n v="56.8"/>
    <n v="10.8"/>
    <n v="0"/>
    <n v="127.9"/>
    <n v="924"/>
    <n v="684"/>
    <n v="156"/>
    <n v="372"/>
    <n v="1"/>
  </r>
  <r>
    <n v="139"/>
    <n v="72"/>
    <x v="0"/>
    <n v="1"/>
    <s v="oui"/>
    <n v="21.03125"/>
    <n v="976.7"/>
    <n v="68.400000000000006"/>
    <n v="3.1"/>
    <n v="0"/>
    <n v="99.6"/>
    <n v="728"/>
    <n v="797"/>
    <n v="27"/>
    <n v="558"/>
    <n v="3"/>
  </r>
  <r>
    <n v="140"/>
    <n v="46"/>
    <x v="0"/>
    <n v="0"/>
    <s v="oui"/>
    <n v="23.67727"/>
    <n v="2706.7"/>
    <n v="104.9"/>
    <n v="16.8"/>
    <n v="22"/>
    <n v="416"/>
    <n v="4387"/>
    <n v="926"/>
    <n v="52"/>
    <n v="476"/>
    <n v="1"/>
  </r>
  <r>
    <n v="141"/>
    <n v="46"/>
    <x v="0"/>
    <n v="1"/>
    <s v="non"/>
    <n v="30.058710000000001"/>
    <n v="1546"/>
    <n v="73.599999999999994"/>
    <n v="10.3"/>
    <n v="7"/>
    <n v="284.8"/>
    <n v="1976"/>
    <n v="417"/>
    <n v="210"/>
    <n v="418"/>
    <n v="2"/>
  </r>
  <r>
    <n v="142"/>
    <n v="51"/>
    <x v="0"/>
    <n v="1"/>
    <s v="non"/>
    <n v="34.185119999999998"/>
    <n v="1324"/>
    <n v="46"/>
    <n v="12.7"/>
    <n v="0"/>
    <n v="151"/>
    <n v="2422"/>
    <n v="208"/>
    <n v="83"/>
    <n v="564"/>
    <n v="6"/>
  </r>
  <r>
    <n v="143"/>
    <n v="39"/>
    <x v="1"/>
    <n v="1"/>
    <s v="non"/>
    <n v="24.081189999999999"/>
    <n v="1368.9"/>
    <n v="61.6"/>
    <n v="14.4"/>
    <n v="6.7"/>
    <n v="314.89999999999998"/>
    <n v="1407"/>
    <n v="1335"/>
    <n v="182"/>
    <n v="431"/>
    <n v="5"/>
  </r>
  <r>
    <n v="144"/>
    <n v="33"/>
    <x v="1"/>
    <n v="1"/>
    <s v="ancien"/>
    <n v="20.16133"/>
    <n v="3228"/>
    <n v="141.1"/>
    <n v="14.4"/>
    <n v="0"/>
    <n v="718.8"/>
    <n v="1301"/>
    <n v="307"/>
    <n v="40"/>
    <n v="485"/>
    <n v="2"/>
  </r>
  <r>
    <n v="145"/>
    <n v="49"/>
    <x v="0"/>
    <n v="0"/>
    <s v="oui"/>
    <n v="31.72627"/>
    <n v="2825.8"/>
    <n v="97.8"/>
    <n v="7.5"/>
    <n v="35"/>
    <n v="374.3"/>
    <n v="1112"/>
    <n v="735"/>
    <n v="69"/>
    <n v="733"/>
    <n v="2"/>
  </r>
  <r>
    <n v="146"/>
    <n v="44"/>
    <x v="1"/>
    <n v="1"/>
    <s v="non"/>
    <n v="23.393160000000002"/>
    <n v="1220.9000000000001"/>
    <n v="35.1"/>
    <n v="14"/>
    <n v="0"/>
    <n v="99.2"/>
    <n v="1052"/>
    <n v="441"/>
    <n v="172"/>
    <n v="402"/>
    <n v="1"/>
  </r>
  <r>
    <n v="147"/>
    <n v="69"/>
    <x v="0"/>
    <n v="1"/>
    <s v="non"/>
    <n v="24.26126"/>
    <n v="1174.7"/>
    <n v="47.4"/>
    <n v="9.9"/>
    <n v="0.1"/>
    <n v="89.9"/>
    <n v="1008"/>
    <n v="783"/>
    <n v="253"/>
    <n v="760"/>
    <n v="1"/>
  </r>
  <r>
    <n v="148"/>
    <n v="52"/>
    <x v="0"/>
    <n v="1"/>
    <s v="oui"/>
    <n v="27.833480000000002"/>
    <n v="828.2"/>
    <n v="52.3"/>
    <n v="6.1"/>
    <n v="1.2"/>
    <n v="141.1"/>
    <n v="1054"/>
    <n v="366"/>
    <n v="435"/>
    <n v="659"/>
    <n v="2"/>
  </r>
  <r>
    <n v="149"/>
    <n v="82"/>
    <x v="2"/>
    <n v="1"/>
    <s v="non"/>
    <n v="20.21771"/>
    <n v="1708.1"/>
    <n v="94.2"/>
    <n v="15.1"/>
    <n v="2"/>
    <n v="224.7"/>
    <n v="1484"/>
    <n v="790"/>
    <n v="429"/>
    <n v="599"/>
    <n v="4"/>
  </r>
  <r>
    <n v="150"/>
    <n v="46"/>
    <x v="0"/>
    <n v="1"/>
    <s v="non"/>
    <n v="23.478580000000001"/>
    <n v="1182.9000000000001"/>
    <n v="60.2"/>
    <n v="5.2"/>
    <n v="0.2"/>
    <n v="164.5"/>
    <n v="657"/>
    <n v="441"/>
    <n v="326"/>
    <n v="495"/>
    <n v="0"/>
  </r>
  <r>
    <n v="151"/>
    <n v="25"/>
    <x v="1"/>
    <n v="1"/>
    <s v="non"/>
    <n v="22.705120000000001"/>
    <n v="928.4"/>
    <n v="29.7"/>
    <n v="6"/>
    <n v="0.5"/>
    <n v="120.7"/>
    <n v="604"/>
    <n v="432"/>
    <n v="75"/>
    <n v="436"/>
    <n v="6"/>
  </r>
  <r>
    <n v="152"/>
    <n v="54"/>
    <x v="0"/>
    <n v="1"/>
    <s v="non"/>
    <n v="37.868679999999998"/>
    <n v="4373.6000000000004"/>
    <n v="235.9"/>
    <n v="22.9"/>
    <n v="0.1"/>
    <n v="814.7"/>
    <n v="2912"/>
    <n v="2104"/>
    <n v="121"/>
    <n v="416"/>
    <n v="2"/>
  </r>
  <r>
    <n v="153"/>
    <n v="70"/>
    <x v="0"/>
    <n v="1"/>
    <s v="non"/>
    <n v="25.7393"/>
    <n v="1387.7"/>
    <n v="55.2"/>
    <n v="11.2"/>
    <n v="0"/>
    <n v="114"/>
    <n v="869"/>
    <n v="1595"/>
    <n v="292"/>
    <n v="701"/>
    <n v="2"/>
  </r>
  <r>
    <n v="154"/>
    <n v="35"/>
    <x v="1"/>
    <n v="1"/>
    <s v="non"/>
    <n v="18.438549999999999"/>
    <n v="1555.6"/>
    <n v="72.8"/>
    <n v="11.5"/>
    <n v="0"/>
    <n v="174.1"/>
    <n v="1578"/>
    <n v="689"/>
    <n v="207"/>
    <n v="553"/>
    <n v="1"/>
  </r>
  <r>
    <n v="155"/>
    <n v="46"/>
    <x v="0"/>
    <n v="1"/>
    <s v="non"/>
    <n v="33.19482"/>
    <n v="1581.7"/>
    <n v="64.099999999999994"/>
    <n v="12.3"/>
    <n v="0.1"/>
    <n v="170.1"/>
    <n v="1210"/>
    <n v="795"/>
    <n v="118"/>
    <n v="652"/>
    <n v="3"/>
  </r>
  <r>
    <n v="156"/>
    <n v="70"/>
    <x v="0"/>
    <n v="0"/>
    <s v="non"/>
    <n v="29.596589999999999"/>
    <n v="1397.4"/>
    <n v="60.5"/>
    <n v="9.1999999999999993"/>
    <n v="0"/>
    <n v="228.5"/>
    <n v="1554"/>
    <n v="675"/>
    <n v="108"/>
    <n v="621"/>
    <n v="1"/>
  </r>
  <r>
    <n v="157"/>
    <n v="71"/>
    <x v="0"/>
    <n v="1"/>
    <s v="oui"/>
    <n v="22.153179999999999"/>
    <n v="1305.4000000000001"/>
    <n v="43.3"/>
    <n v="10.199999999999999"/>
    <n v="0"/>
    <n v="72.7"/>
    <n v="3445"/>
    <n v="1015"/>
    <n v="385"/>
    <n v="617"/>
    <n v="2"/>
  </r>
  <r>
    <n v="158"/>
    <n v="59"/>
    <x v="0"/>
    <n v="1"/>
    <s v="non"/>
    <n v="26.886769999999999"/>
    <n v="1249.5999999999999"/>
    <n v="24.2"/>
    <n v="14.7"/>
    <n v="0"/>
    <n v="97.2"/>
    <n v="3014"/>
    <n v="1340"/>
    <n v="408"/>
    <n v="784"/>
    <n v="2"/>
  </r>
  <r>
    <n v="159"/>
    <n v="42"/>
    <x v="1"/>
    <n v="1"/>
    <s v="non"/>
    <n v="20.5412"/>
    <n v="2347.3000000000002"/>
    <n v="104.4"/>
    <n v="12.5"/>
    <n v="0"/>
    <n v="249.3"/>
    <n v="1666"/>
    <n v="859"/>
    <n v="97"/>
    <n v="352"/>
    <n v="0"/>
  </r>
  <r>
    <n v="160"/>
    <n v="46"/>
    <x v="0"/>
    <n v="1"/>
    <s v="non"/>
    <n v="39.406239999999997"/>
    <n v="1207.0999999999999"/>
    <n v="42.8"/>
    <n v="11.6"/>
    <n v="0"/>
    <n v="155.1"/>
    <n v="1462"/>
    <n v="868"/>
    <n v="118"/>
    <n v="677"/>
    <n v="3"/>
  </r>
  <r>
    <n v="161"/>
    <n v="37"/>
    <x v="1"/>
    <n v="1"/>
    <s v="oui"/>
    <n v="33.372340000000001"/>
    <n v="1688.1"/>
    <n v="45"/>
    <n v="17.100000000000001"/>
    <n v="0.8"/>
    <n v="141.1"/>
    <n v="1272"/>
    <n v="145"/>
    <n v="60"/>
    <n v="520"/>
    <n v="2"/>
  </r>
  <r>
    <n v="162"/>
    <n v="39"/>
    <x v="1"/>
    <n v="1"/>
    <s v="oui"/>
    <n v="21.940909999999999"/>
    <n v="1719.3"/>
    <n v="49.7"/>
    <n v="18.399999999999999"/>
    <n v="11"/>
    <n v="164.6"/>
    <n v="5296"/>
    <n v="554"/>
    <n v="357"/>
    <n v="474"/>
    <n v="3"/>
  </r>
  <r>
    <n v="163"/>
    <n v="43"/>
    <x v="1"/>
    <n v="1"/>
    <s v="oui"/>
    <n v="25.582789999999999"/>
    <n v="2501.6"/>
    <n v="121.1"/>
    <n v="19.5"/>
    <n v="0"/>
    <n v="343"/>
    <n v="5605"/>
    <n v="858"/>
    <n v="858"/>
    <n v="643"/>
    <n v="2"/>
  </r>
  <r>
    <n v="164"/>
    <n v="23"/>
    <x v="1"/>
    <n v="1"/>
    <s v="non"/>
    <n v="20.125920000000001"/>
    <n v="2219.1"/>
    <n v="120.9"/>
    <n v="13.1"/>
    <n v="2"/>
    <n v="415.8"/>
    <n v="2430"/>
    <n v="746"/>
    <n v="104"/>
    <n v="400"/>
    <n v="3"/>
  </r>
  <r>
    <n v="165"/>
    <n v="45"/>
    <x v="0"/>
    <n v="1"/>
    <s v="oui"/>
    <n v="20.23978"/>
    <n v="1827.7"/>
    <n v="71.2"/>
    <n v="10.4"/>
    <n v="2"/>
    <n v="267.5"/>
    <n v="2375"/>
    <n v="1284"/>
    <n v="219"/>
    <n v="627"/>
    <n v="6"/>
  </r>
  <r>
    <n v="166"/>
    <n v="63"/>
    <x v="0"/>
    <n v="1"/>
    <s v="non"/>
    <n v="23.921679999999999"/>
    <n v="1282.3"/>
    <n v="26.4"/>
    <n v="13.6"/>
    <n v="0.1"/>
    <n v="100.6"/>
    <n v="3753"/>
    <n v="649"/>
    <n v="296"/>
    <n v="701"/>
    <n v="3"/>
  </r>
  <r>
    <n v="167"/>
    <n v="44"/>
    <x v="1"/>
    <n v="1"/>
    <s v="ancien"/>
    <n v="28.34863"/>
    <n v="1427.2"/>
    <n v="60.6"/>
    <n v="8.3000000000000007"/>
    <n v="0.2"/>
    <n v="195"/>
    <n v="695"/>
    <n v="270"/>
    <n v="164"/>
    <n v="566"/>
    <n v="6"/>
  </r>
  <r>
    <n v="168"/>
    <n v="43"/>
    <x v="1"/>
    <n v="1"/>
    <s v="non"/>
    <n v="20.403449999999999"/>
    <n v="2000.8"/>
    <n v="86.7"/>
    <n v="14.8"/>
    <n v="0.9"/>
    <n v="200.9"/>
    <n v="1649"/>
    <n v="751"/>
    <n v="487"/>
    <n v="453"/>
    <n v="2"/>
  </r>
  <r>
    <n v="169"/>
    <n v="33"/>
    <x v="1"/>
    <n v="1"/>
    <s v="oui"/>
    <n v="27.869450000000001"/>
    <n v="1622.4"/>
    <n v="71.5"/>
    <n v="12.9"/>
    <n v="1"/>
    <n v="214.8"/>
    <n v="2317"/>
    <n v="437"/>
    <n v="70"/>
    <n v="428"/>
    <n v="2"/>
  </r>
  <r>
    <n v="170"/>
    <n v="35"/>
    <x v="1"/>
    <n v="1"/>
    <s v="oui"/>
    <n v="34.081809999999997"/>
    <n v="3114"/>
    <n v="160.19999999999999"/>
    <n v="14.9"/>
    <n v="0.2"/>
    <n v="432.3"/>
    <n v="1702"/>
    <n v="1224"/>
    <n v="43"/>
    <n v="434"/>
    <n v="2"/>
  </r>
  <r>
    <n v="171"/>
    <n v="50"/>
    <x v="0"/>
    <n v="1"/>
    <s v="non"/>
    <n v="23.07159"/>
    <n v="2012"/>
    <n v="112.9"/>
    <n v="14.3"/>
    <n v="6.5"/>
    <n v="456.9"/>
    <n v="1007"/>
    <n v="6901"/>
    <n v="274"/>
    <n v="592"/>
    <n v="6"/>
  </r>
  <r>
    <n v="172"/>
    <n v="50"/>
    <x v="0"/>
    <n v="1"/>
    <s v="oui"/>
    <n v="29.01566"/>
    <n v="2106.4"/>
    <n v="97"/>
    <n v="12.9"/>
    <n v="0"/>
    <n v="344.3"/>
    <n v="2308"/>
    <n v="982"/>
    <n v="231"/>
    <n v="413"/>
    <n v="6"/>
  </r>
  <r>
    <n v="173"/>
    <n v="59"/>
    <x v="0"/>
    <n v="1"/>
    <s v="oui"/>
    <n v="25.597719999999999"/>
    <n v="1546.6"/>
    <n v="72.900000000000006"/>
    <n v="15.1"/>
    <n v="0.7"/>
    <n v="192.8"/>
    <n v="4694"/>
    <n v="864"/>
    <n v="346"/>
    <n v="849"/>
    <n v="3"/>
  </r>
  <r>
    <n v="174"/>
    <n v="38"/>
    <x v="1"/>
    <n v="1"/>
    <s v="oui"/>
    <n v="23.076619999999998"/>
    <n v="1149"/>
    <n v="43.6"/>
    <n v="8.6"/>
    <n v="10.5"/>
    <n v="122.5"/>
    <n v="2749"/>
    <n v="329"/>
    <n v="181"/>
    <n v="727"/>
    <n v="2"/>
  </r>
  <r>
    <n v="175"/>
    <n v="60"/>
    <x v="0"/>
    <n v="1"/>
    <s v="oui"/>
    <n v="29.747530000000001"/>
    <n v="659.3"/>
    <n v="22.2"/>
    <n v="7"/>
    <n v="0.1"/>
    <n v="102"/>
    <n v="1497"/>
    <n v="244"/>
    <n v="116"/>
    <n v="700"/>
    <n v="0"/>
  </r>
  <r>
    <n v="176"/>
    <n v="54"/>
    <x v="0"/>
    <n v="1"/>
    <s v="oui"/>
    <n v="19.177019999999999"/>
    <n v="1580.6"/>
    <n v="82.9"/>
    <n v="9.4"/>
    <n v="5.2"/>
    <n v="98.3"/>
    <n v="1171"/>
    <n v="465"/>
    <n v="391"/>
    <n v="499"/>
    <n v="2"/>
  </r>
  <r>
    <n v="177"/>
    <n v="71"/>
    <x v="0"/>
    <n v="0"/>
    <s v="oui"/>
    <n v="24.463429999999999"/>
    <n v="1850.5"/>
    <n v="75.900000000000006"/>
    <n v="16.100000000000001"/>
    <n v="7.2"/>
    <n v="247.9"/>
    <n v="3054"/>
    <n v="629"/>
    <n v="85"/>
    <n v="853"/>
    <n v="2"/>
  </r>
  <r>
    <n v="178"/>
    <n v="48"/>
    <x v="0"/>
    <n v="1"/>
    <s v="oui"/>
    <n v="22.531870000000001"/>
    <n v="1242.0999999999999"/>
    <n v="37.5"/>
    <n v="13.3"/>
    <n v="1"/>
    <n v="148.4"/>
    <n v="1488"/>
    <n v="706"/>
    <n v="800"/>
    <n v="532"/>
    <n v="2"/>
  </r>
  <r>
    <n v="179"/>
    <n v="49"/>
    <x v="0"/>
    <n v="1"/>
    <s v="non"/>
    <n v="32.017719999999997"/>
    <n v="1099.4000000000001"/>
    <n v="56.9"/>
    <n v="5.2"/>
    <n v="0.5"/>
    <n v="169.9"/>
    <n v="829"/>
    <n v="887"/>
    <n v="286"/>
    <n v="561"/>
    <n v="2"/>
  </r>
  <r>
    <n v="180"/>
    <n v="27"/>
    <x v="1"/>
    <n v="1"/>
    <s v="ancien"/>
    <n v="29.24145"/>
    <n v="1127.5999999999999"/>
    <n v="59.4"/>
    <n v="7.4"/>
    <n v="0"/>
    <n v="183.4"/>
    <n v="1037"/>
    <n v="239"/>
    <n v="87"/>
    <n v="378"/>
    <n v="2"/>
  </r>
  <r>
    <n v="181"/>
    <n v="27"/>
    <x v="1"/>
    <n v="1"/>
    <s v="ancien"/>
    <n v="25.445360000000001"/>
    <n v="2919.5"/>
    <n v="125.3"/>
    <n v="14.3"/>
    <n v="1"/>
    <n v="370"/>
    <n v="846"/>
    <n v="2118"/>
    <n v="74"/>
    <n v="419"/>
    <n v="3"/>
  </r>
  <r>
    <n v="182"/>
    <n v="75"/>
    <x v="0"/>
    <n v="1"/>
    <s v="non"/>
    <n v="21.527819999999998"/>
    <n v="1049.0999999999999"/>
    <n v="51.7"/>
    <n v="8"/>
    <n v="0"/>
    <n v="188.9"/>
    <n v="1382"/>
    <n v="222"/>
    <n v="460"/>
    <n v="694"/>
    <n v="6"/>
  </r>
  <r>
    <n v="183"/>
    <n v="45"/>
    <x v="0"/>
    <n v="1"/>
    <s v="non"/>
    <n v="26.42051"/>
    <n v="1366.6"/>
    <n v="42.5"/>
    <n v="12.9"/>
    <n v="2.5"/>
    <n v="141.19999999999999"/>
    <n v="3407"/>
    <n v="532"/>
    <n v="154"/>
    <n v="437"/>
    <n v="2"/>
  </r>
  <r>
    <n v="184"/>
    <n v="35"/>
    <x v="1"/>
    <n v="1"/>
    <s v="non"/>
    <n v="30.445509999999999"/>
    <n v="1884.8"/>
    <n v="91.6"/>
    <n v="11.1"/>
    <n v="5"/>
    <n v="518"/>
    <n v="758"/>
    <n v="454"/>
    <n v="206"/>
    <n v="657"/>
    <n v="0"/>
  </r>
  <r>
    <n v="185"/>
    <n v="56"/>
    <x v="0"/>
    <n v="1"/>
    <s v="oui"/>
    <n v="33.592129999999997"/>
    <n v="1494.5"/>
    <n v="59.1"/>
    <n v="6.8"/>
    <n v="0"/>
    <n v="111.5"/>
    <n v="599"/>
    <n v="845"/>
    <n v="19"/>
    <n v="396"/>
    <n v="1"/>
  </r>
  <r>
    <n v="186"/>
    <n v="41"/>
    <x v="1"/>
    <n v="1"/>
    <s v="ancien"/>
    <n v="27.521360000000001"/>
    <n v="1444.6"/>
    <n v="89.1"/>
    <n v="6.8"/>
    <n v="0"/>
    <n v="280.10000000000002"/>
    <n v="1073"/>
    <n v="486"/>
    <n v="168"/>
    <n v="569"/>
    <n v="1"/>
  </r>
  <r>
    <n v="187"/>
    <n v="48"/>
    <x v="0"/>
    <n v="1"/>
    <s v="non"/>
    <n v="32.99127"/>
    <n v="445.2"/>
    <n v="14.4"/>
    <n v="5"/>
    <n v="0"/>
    <n v="102.8"/>
    <n v="862"/>
    <n v="160"/>
    <n v="108"/>
    <n v="493"/>
    <n v="1"/>
  </r>
  <r>
    <n v="188"/>
    <n v="48"/>
    <x v="0"/>
    <n v="1"/>
    <s v="non"/>
    <n v="21.835129999999999"/>
    <n v="1849.8"/>
    <n v="80.599999999999994"/>
    <n v="13.8"/>
    <n v="3.2"/>
    <n v="549.1"/>
    <n v="4291"/>
    <n v="661"/>
    <n v="274"/>
    <n v="344"/>
    <n v="2"/>
  </r>
  <r>
    <n v="189"/>
    <n v="32"/>
    <x v="1"/>
    <n v="1"/>
    <s v="oui"/>
    <n v="20.157869999999999"/>
    <n v="1678.2"/>
    <n v="54.3"/>
    <n v="12.9"/>
    <n v="1.5"/>
    <n v="147.30000000000001"/>
    <n v="1668"/>
    <n v="666"/>
    <n v="120"/>
    <n v="620"/>
    <n v="2"/>
  </r>
  <r>
    <n v="190"/>
    <n v="38"/>
    <x v="1"/>
    <n v="1"/>
    <s v="non"/>
    <n v="46.737630000000003"/>
    <n v="1390.4"/>
    <n v="55.7"/>
    <n v="10.8"/>
    <n v="0"/>
    <n v="195.1"/>
    <n v="2809"/>
    <n v="482"/>
    <n v="53"/>
    <n v="277"/>
    <n v="2"/>
  </r>
  <r>
    <n v="191"/>
    <n v="52"/>
    <x v="0"/>
    <n v="1"/>
    <s v="non"/>
    <n v="33.296169999999996"/>
    <n v="1749.9"/>
    <n v="81.3"/>
    <n v="12.1"/>
    <n v="0"/>
    <n v="226.5"/>
    <n v="2373"/>
    <n v="1816"/>
    <n v="105"/>
    <n v="464"/>
    <n v="3"/>
  </r>
  <r>
    <n v="192"/>
    <n v="40"/>
    <x v="1"/>
    <n v="1"/>
    <s v="non"/>
    <n v="24.01031"/>
    <n v="742.3"/>
    <n v="36.5"/>
    <n v="5.9"/>
    <n v="2.1"/>
    <n v="133.9"/>
    <n v="1850"/>
    <n v="309"/>
    <n v="159"/>
    <n v="542"/>
    <n v="3"/>
  </r>
  <r>
    <n v="193"/>
    <n v="44"/>
    <x v="1"/>
    <n v="1"/>
    <s v="non"/>
    <n v="23.07159"/>
    <n v="1148.5"/>
    <n v="50.3"/>
    <n v="7.1"/>
    <n v="0.1"/>
    <n v="139.19999999999999"/>
    <n v="1352"/>
    <n v="455"/>
    <n v="83"/>
    <n v="824"/>
    <n v="2"/>
  </r>
  <r>
    <n v="194"/>
    <n v="70"/>
    <x v="0"/>
    <n v="1"/>
    <s v="non"/>
    <n v="22.482099999999999"/>
    <n v="1730.6"/>
    <n v="72.900000000000006"/>
    <n v="14.4"/>
    <n v="0.2"/>
    <n v="363.1"/>
    <n v="2315"/>
    <n v="1196"/>
    <n v="425"/>
    <n v="602"/>
    <n v="3"/>
  </r>
  <r>
    <n v="195"/>
    <n v="55"/>
    <x v="0"/>
    <n v="1"/>
    <s v="ancien"/>
    <n v="29.035679999999999"/>
    <n v="1162.5"/>
    <n v="54"/>
    <n v="5.6"/>
    <n v="0.2"/>
    <n v="175.2"/>
    <n v="1417"/>
    <n v="451"/>
    <n v="99"/>
    <n v="670"/>
    <n v="2"/>
  </r>
  <r>
    <n v="196"/>
    <n v="48"/>
    <x v="0"/>
    <n v="1"/>
    <s v="non"/>
    <n v="20.21771"/>
    <n v="1738.9"/>
    <n v="63.5"/>
    <n v="12.2"/>
    <n v="0.5"/>
    <n v="205.9"/>
    <n v="4504"/>
    <n v="294"/>
    <n v="159"/>
    <n v="569"/>
    <n v="1"/>
  </r>
  <r>
    <n v="197"/>
    <n v="38"/>
    <x v="1"/>
    <n v="1"/>
    <s v="oui"/>
    <n v="20.717610000000001"/>
    <n v="1432.1"/>
    <n v="58.5"/>
    <n v="6.3"/>
    <n v="0.2"/>
    <n v="131.9"/>
    <n v="998"/>
    <n v="699"/>
    <n v="111"/>
    <n v="443"/>
    <n v="3"/>
  </r>
  <r>
    <n v="198"/>
    <n v="49"/>
    <x v="0"/>
    <n v="1"/>
    <s v="non"/>
    <n v="20.403449999999999"/>
    <n v="3098.9"/>
    <n v="106.2"/>
    <n v="25.2"/>
    <n v="1.2"/>
    <n v="447.6"/>
    <n v="4430"/>
    <n v="632"/>
    <n v="316"/>
    <n v="399"/>
    <n v="3"/>
  </r>
  <r>
    <n v="199"/>
    <n v="36"/>
    <x v="1"/>
    <n v="1"/>
    <s v="oui"/>
    <n v="32.959420000000001"/>
    <n v="2342.3000000000002"/>
    <n v="95.8"/>
    <n v="19.2"/>
    <n v="1.7"/>
    <n v="389.4"/>
    <n v="3201"/>
    <n v="1574"/>
    <n v="105"/>
    <n v="489"/>
    <n v="3"/>
  </r>
  <r>
    <n v="200"/>
    <n v="64"/>
    <x v="0"/>
    <n v="1"/>
    <s v="non"/>
    <n v="21.501059999999999"/>
    <n v="2319.9"/>
    <n v="97.6"/>
    <n v="22.3"/>
    <n v="0"/>
    <n v="155.30000000000001"/>
    <n v="3686"/>
    <n v="523"/>
    <n v="317"/>
    <n v="491"/>
    <n v="0"/>
  </r>
  <r>
    <n v="201"/>
    <n v="49"/>
    <x v="0"/>
    <n v="1"/>
    <s v="oui"/>
    <n v="23.679449999999999"/>
    <n v="1292.8"/>
    <n v="43.1"/>
    <n v="10.6"/>
    <n v="11"/>
    <n v="180.7"/>
    <n v="2131"/>
    <n v="227"/>
    <n v="372"/>
    <n v="1443"/>
    <n v="2"/>
  </r>
  <r>
    <n v="202"/>
    <n v="49"/>
    <x v="0"/>
    <n v="1"/>
    <s v="ancien"/>
    <n v="22.721589999999999"/>
    <n v="784.4"/>
    <n v="40.6"/>
    <n v="4.9000000000000004"/>
    <n v="3"/>
    <n v="97.4"/>
    <n v="852"/>
    <n v="311"/>
    <n v="116"/>
    <n v="602"/>
    <n v="2"/>
  </r>
  <r>
    <n v="203"/>
    <n v="43"/>
    <x v="1"/>
    <n v="1"/>
    <s v="non"/>
    <n v="22.914639999999999"/>
    <n v="2038.5"/>
    <n v="80.7"/>
    <n v="17.100000000000001"/>
    <n v="0"/>
    <n v="232.3"/>
    <n v="2781"/>
    <n v="757"/>
    <n v="229"/>
    <n v="748"/>
    <n v="1"/>
  </r>
  <r>
    <n v="204"/>
    <n v="33"/>
    <x v="1"/>
    <n v="1"/>
    <s v="non"/>
    <n v="23.93777"/>
    <n v="1366.8"/>
    <n v="55.9"/>
    <n v="6.2"/>
    <n v="0"/>
    <n v="196"/>
    <n v="1151"/>
    <n v="498"/>
    <n v="51"/>
    <n v="602"/>
    <n v="2"/>
  </r>
  <r>
    <n v="205"/>
    <n v="38"/>
    <x v="1"/>
    <n v="1"/>
    <s v="non"/>
    <n v="26.094329999999999"/>
    <n v="1550"/>
    <n v="66.8"/>
    <n v="12.1"/>
    <n v="0"/>
    <n v="253.2"/>
    <n v="3970"/>
    <n v="390"/>
    <n v="286"/>
    <n v="502"/>
    <n v="2"/>
  </r>
  <r>
    <n v="206"/>
    <n v="36"/>
    <x v="1"/>
    <n v="1"/>
    <s v="non"/>
    <n v="19.766449999999999"/>
    <n v="1240.7"/>
    <n v="50.9"/>
    <n v="6.9"/>
    <n v="0.3"/>
    <n v="116"/>
    <n v="808"/>
    <n v="349"/>
    <n v="110"/>
    <n v="527"/>
    <n v="3"/>
  </r>
  <r>
    <n v="207"/>
    <n v="33"/>
    <x v="1"/>
    <n v="1"/>
    <s v="oui"/>
    <n v="21.673390000000001"/>
    <n v="2814.6"/>
    <n v="111.2"/>
    <n v="16.8"/>
    <n v="0"/>
    <n v="399.3"/>
    <n v="843"/>
    <n v="1616"/>
    <n v="143"/>
    <n v="470"/>
    <n v="4"/>
  </r>
  <r>
    <n v="208"/>
    <n v="47"/>
    <x v="0"/>
    <n v="1"/>
    <s v="oui"/>
    <n v="20.813030000000001"/>
    <n v="1612.5"/>
    <n v="45.5"/>
    <n v="9"/>
    <n v="15"/>
    <n v="149.9"/>
    <n v="2537"/>
    <n v="295"/>
    <n v="1212"/>
    <n v="566"/>
    <n v="2"/>
  </r>
  <r>
    <n v="209"/>
    <n v="53"/>
    <x v="0"/>
    <n v="1"/>
    <s v="non"/>
    <n v="40.689230000000002"/>
    <n v="1576.3"/>
    <n v="54.8"/>
    <n v="13.5"/>
    <n v="0.1"/>
    <n v="308.89999999999998"/>
    <n v="2205"/>
    <n v="824"/>
    <n v="174"/>
    <n v="491"/>
    <n v="2"/>
  </r>
  <r>
    <n v="210"/>
    <n v="41"/>
    <x v="1"/>
    <n v="1"/>
    <s v="non"/>
    <n v="29.142289999999999"/>
    <n v="1197.7"/>
    <n v="54.5"/>
    <n v="4.9000000000000004"/>
    <n v="0"/>
    <n v="135.6"/>
    <n v="587"/>
    <n v="215"/>
    <n v="86"/>
    <n v="663"/>
    <n v="1"/>
  </r>
  <r>
    <n v="211"/>
    <n v="36"/>
    <x v="1"/>
    <n v="1"/>
    <s v="non"/>
    <n v="21.077750000000002"/>
    <n v="2045.3"/>
    <n v="84.8"/>
    <n v="13.2"/>
    <n v="0.7"/>
    <n v="271.89999999999998"/>
    <n v="3591"/>
    <n v="1178"/>
    <n v="132"/>
    <n v="526"/>
    <n v="2"/>
  </r>
  <r>
    <n v="212"/>
    <n v="32"/>
    <x v="1"/>
    <n v="1"/>
    <s v="oui"/>
    <n v="35.975250000000003"/>
    <n v="3328.4"/>
    <n v="163.30000000000001"/>
    <n v="20"/>
    <n v="4.0999999999999996"/>
    <n v="425.5"/>
    <n v="3434"/>
    <n v="2167"/>
    <n v="58"/>
    <n v="556"/>
    <n v="1"/>
  </r>
  <r>
    <n v="213"/>
    <n v="57"/>
    <x v="0"/>
    <n v="1"/>
    <s v="oui"/>
    <n v="26.942869999999999"/>
    <n v="2513.3000000000002"/>
    <n v="98.9"/>
    <n v="10.6"/>
    <n v="0"/>
    <n v="428.1"/>
    <n v="2869"/>
    <n v="741"/>
    <n v="77"/>
    <n v="394"/>
    <n v="2"/>
  </r>
  <r>
    <n v="214"/>
    <n v="42"/>
    <x v="1"/>
    <n v="1"/>
    <s v="non"/>
    <n v="21.678370000000001"/>
    <n v="1737.4"/>
    <n v="62.1"/>
    <n v="16.3"/>
    <n v="0.2"/>
    <n v="211.7"/>
    <n v="2515"/>
    <n v="1340"/>
    <n v="237"/>
    <n v="737"/>
    <n v="2"/>
  </r>
  <r>
    <n v="215"/>
    <n v="37"/>
    <x v="1"/>
    <n v="1"/>
    <s v="ancien"/>
    <n v="27.265450000000001"/>
    <n v="1034.4000000000001"/>
    <n v="34.5"/>
    <n v="8.9"/>
    <n v="0"/>
    <n v="118.5"/>
    <n v="807"/>
    <n v="141"/>
    <n v="41"/>
    <n v="573"/>
    <n v="3"/>
  </r>
  <r>
    <n v="216"/>
    <n v="52"/>
    <x v="0"/>
    <n v="1"/>
    <s v="non"/>
    <n v="32.67183"/>
    <n v="2083.9"/>
    <n v="93.1"/>
    <n v="8.8000000000000007"/>
    <n v="0"/>
    <n v="328.1"/>
    <n v="766"/>
    <n v="604"/>
    <n v="103"/>
    <n v="713"/>
    <n v="3"/>
  </r>
  <r>
    <n v="217"/>
    <n v="45"/>
    <x v="0"/>
    <n v="1"/>
    <s v="ancien"/>
    <n v="28.72542"/>
    <n v="1481.8"/>
    <n v="75.3"/>
    <n v="10.4"/>
    <n v="0.2"/>
    <n v="336.9"/>
    <n v="720"/>
    <n v="701"/>
    <n v="193"/>
    <n v="777"/>
    <n v="3"/>
  </r>
  <r>
    <n v="218"/>
    <n v="42"/>
    <x v="1"/>
    <n v="1"/>
    <s v="non"/>
    <n v="20.76896"/>
    <n v="1051.2"/>
    <n v="44"/>
    <n v="10.9"/>
    <n v="0.2"/>
    <n v="165.5"/>
    <n v="516"/>
    <n v="730"/>
    <n v="153"/>
    <n v="437"/>
    <n v="4"/>
  </r>
  <r>
    <n v="219"/>
    <n v="42"/>
    <x v="1"/>
    <n v="1"/>
    <s v="non"/>
    <n v="21.20646"/>
    <n v="1730.1"/>
    <n v="58.3"/>
    <n v="16.600000000000001"/>
    <n v="4.5"/>
    <n v="196.1"/>
    <n v="3785"/>
    <n v="642"/>
    <n v="1391"/>
    <n v="609"/>
    <n v="1"/>
  </r>
  <r>
    <n v="220"/>
    <n v="41"/>
    <x v="1"/>
    <n v="1"/>
    <s v="ancien"/>
    <n v="20.717610000000001"/>
    <n v="1102.8"/>
    <n v="56.6"/>
    <n v="5.3"/>
    <n v="0"/>
    <n v="329.8"/>
    <n v="1436"/>
    <n v="522"/>
    <n v="89"/>
    <n v="481"/>
    <n v="4"/>
  </r>
  <r>
    <n v="221"/>
    <n v="41"/>
    <x v="1"/>
    <n v="1"/>
    <s v="non"/>
    <n v="26.311720000000001"/>
    <n v="1496.7"/>
    <n v="64.599999999999994"/>
    <n v="5.9"/>
    <n v="1"/>
    <n v="239.8"/>
    <n v="613"/>
    <n v="509"/>
    <n v="84"/>
    <n v="471"/>
    <n v="1"/>
  </r>
  <r>
    <n v="222"/>
    <n v="26"/>
    <x v="1"/>
    <n v="1"/>
    <s v="ancien"/>
    <n v="20.5412"/>
    <n v="1987.2"/>
    <n v="76.599999999999994"/>
    <n v="9.8000000000000007"/>
    <n v="0"/>
    <n v="156.1"/>
    <n v="1460"/>
    <n v="322"/>
    <n v="36"/>
    <n v="296"/>
    <n v="2"/>
  </r>
  <r>
    <n v="223"/>
    <n v="70"/>
    <x v="0"/>
    <n v="1"/>
    <s v="non"/>
    <n v="20.16133"/>
    <n v="2017.2"/>
    <n v="136"/>
    <n v="7.6"/>
    <n v="0"/>
    <n v="195.8"/>
    <n v="2251"/>
    <n v="1404"/>
    <n v="494"/>
    <n v="499"/>
    <n v="2"/>
  </r>
  <r>
    <n v="224"/>
    <n v="44"/>
    <x v="1"/>
    <n v="1"/>
    <s v="non"/>
    <n v="26.367540000000002"/>
    <n v="1525.6"/>
    <n v="85.4"/>
    <n v="7.9"/>
    <n v="0.1"/>
    <n v="179.4"/>
    <n v="2029"/>
    <n v="898"/>
    <n v="78"/>
    <n v="559"/>
    <n v="2"/>
  </r>
  <r>
    <n v="225"/>
    <n v="46"/>
    <x v="0"/>
    <n v="1"/>
    <s v="non"/>
    <n v="28.401990000000001"/>
    <n v="1342.2"/>
    <n v="69.7"/>
    <n v="5.9"/>
    <n v="1"/>
    <n v="215.4"/>
    <n v="8046"/>
    <n v="453"/>
    <n v="102"/>
    <n v="701"/>
    <n v="1"/>
  </r>
  <r>
    <n v="226"/>
    <n v="22"/>
    <x v="1"/>
    <n v="1"/>
    <s v="non"/>
    <n v="50.403329999999997"/>
    <n v="1511.7"/>
    <n v="64.400000000000006"/>
    <n v="10.199999999999999"/>
    <n v="0"/>
    <n v="190.3"/>
    <n v="1074"/>
    <n v="399"/>
    <n v="50"/>
    <n v="332"/>
    <n v="2"/>
  </r>
  <r>
    <n v="227"/>
    <n v="46"/>
    <x v="0"/>
    <n v="1"/>
    <s v="ancien"/>
    <n v="21.678370000000001"/>
    <n v="1570.1"/>
    <n v="74.099999999999994"/>
    <n v="13.7"/>
    <n v="0.9"/>
    <n v="145.69999999999999"/>
    <n v="3556"/>
    <n v="577"/>
    <n v="211"/>
    <n v="388"/>
    <n v="2"/>
  </r>
  <r>
    <n v="228"/>
    <n v="32"/>
    <x v="1"/>
    <n v="1"/>
    <s v="non"/>
    <n v="20.055969999999999"/>
    <n v="2703.4"/>
    <n v="120.6"/>
    <n v="11.4"/>
    <n v="0.1"/>
    <n v="284.3"/>
    <n v="1218"/>
    <n v="978"/>
    <n v="159"/>
    <n v="879"/>
    <n v="1"/>
  </r>
  <r>
    <n v="229"/>
    <n v="27"/>
    <x v="1"/>
    <n v="1"/>
    <s v="oui"/>
    <n v="23.87631"/>
    <n v="1200.5999999999999"/>
    <n v="61.5"/>
    <n v="8.6999999999999993"/>
    <n v="1.5"/>
    <n v="208.7"/>
    <n v="2199"/>
    <n v="481"/>
    <n v="89"/>
    <n v="323"/>
    <n v="6"/>
  </r>
  <r>
    <n v="230"/>
    <n v="52"/>
    <x v="0"/>
    <n v="1"/>
    <s v="non"/>
    <n v="37.111310000000003"/>
    <n v="1891.6"/>
    <n v="73.8"/>
    <n v="17.600000000000001"/>
    <n v="0"/>
    <n v="226"/>
    <n v="5810"/>
    <n v="840"/>
    <n v="108"/>
    <n v="625"/>
    <n v="2"/>
  </r>
  <r>
    <n v="231"/>
    <n v="42"/>
    <x v="1"/>
    <n v="1"/>
    <s v="non"/>
    <n v="36.597290000000001"/>
    <n v="1434.9"/>
    <n v="59.3"/>
    <n v="11.2"/>
    <n v="0"/>
    <n v="281.10000000000002"/>
    <n v="1214"/>
    <n v="1119"/>
    <n v="188"/>
    <n v="614"/>
    <n v="2"/>
  </r>
  <r>
    <n v="232"/>
    <n v="34"/>
    <x v="1"/>
    <n v="1"/>
    <s v="non"/>
    <n v="28.579499999999999"/>
    <n v="2118.1"/>
    <n v="93"/>
    <n v="20.100000000000001"/>
    <n v="0"/>
    <n v="170"/>
    <n v="2215"/>
    <n v="1450"/>
    <n v="75"/>
    <n v="525"/>
    <n v="3"/>
  </r>
  <r>
    <n v="233"/>
    <n v="36"/>
    <x v="1"/>
    <n v="1"/>
    <s v="non"/>
    <n v="40.295319999999997"/>
    <n v="1414.6"/>
    <n v="51.2"/>
    <n v="13.7"/>
    <n v="0"/>
    <n v="135.80000000000001"/>
    <n v="1678"/>
    <n v="1307"/>
    <n v="14"/>
    <n v="432"/>
    <n v="2"/>
  </r>
  <r>
    <n v="234"/>
    <n v="59"/>
    <x v="0"/>
    <n v="1"/>
    <s v="oui"/>
    <n v="24.803989999999999"/>
    <n v="2192.3000000000002"/>
    <n v="78.7"/>
    <n v="14.2"/>
    <n v="0"/>
    <n v="173.5"/>
    <n v="2579"/>
    <n v="1026"/>
    <n v="165"/>
    <n v="734"/>
    <n v="2"/>
  </r>
  <r>
    <n v="235"/>
    <n v="75"/>
    <x v="0"/>
    <n v="1"/>
    <s v="non"/>
    <n v="36.473680000000002"/>
    <n v="1380.6"/>
    <n v="54.5"/>
    <n v="13.5"/>
    <n v="0.1"/>
    <n v="201.6"/>
    <n v="925"/>
    <n v="707"/>
    <n v="143"/>
    <n v="364"/>
    <n v="1"/>
  </r>
  <r>
    <n v="236"/>
    <n v="43"/>
    <x v="1"/>
    <n v="1"/>
    <s v="non"/>
    <n v="45.858080000000001"/>
    <n v="1626.3"/>
    <n v="72.2"/>
    <n v="7.9"/>
    <n v="0"/>
    <n v="157.5"/>
    <n v="404"/>
    <n v="1050"/>
    <n v="241"/>
    <n v="387"/>
    <n v="3"/>
  </r>
  <r>
    <n v="237"/>
    <n v="56"/>
    <x v="0"/>
    <n v="0"/>
    <s v="oui"/>
    <n v="30.48244"/>
    <n v="2210.6999999999998"/>
    <n v="113.1"/>
    <n v="10.5"/>
    <n v="6.1"/>
    <n v="340.1"/>
    <n v="2008"/>
    <n v="638"/>
    <n v="97"/>
    <n v="709"/>
    <n v="4"/>
  </r>
  <r>
    <n v="238"/>
    <n v="48"/>
    <x v="0"/>
    <n v="1"/>
    <s v="oui"/>
    <n v="19.703880000000002"/>
    <n v="1600.7"/>
    <n v="77.7"/>
    <n v="11.2"/>
    <n v="7.2"/>
    <n v="180.1"/>
    <n v="2469"/>
    <n v="538"/>
    <n v="76"/>
    <n v="561"/>
    <n v="2"/>
  </r>
  <r>
    <n v="239"/>
    <n v="34"/>
    <x v="1"/>
    <n v="1"/>
    <s v="ancien"/>
    <n v="21.963840000000001"/>
    <n v="1076.2"/>
    <n v="52.7"/>
    <n v="6.1"/>
    <n v="0"/>
    <n v="78.3"/>
    <n v="755"/>
    <n v="417"/>
    <n v="169"/>
    <n v="418"/>
    <n v="0"/>
  </r>
  <r>
    <n v="240"/>
    <n v="37"/>
    <x v="1"/>
    <n v="1"/>
    <s v="non"/>
    <n v="23.345929999999999"/>
    <n v="2094.5"/>
    <n v="78.900000000000006"/>
    <n v="17.3"/>
    <n v="1"/>
    <n v="193.4"/>
    <n v="1718"/>
    <n v="1052"/>
    <n v="222"/>
    <n v="413"/>
    <n v="0"/>
  </r>
  <r>
    <n v="241"/>
    <n v="41"/>
    <x v="1"/>
    <n v="1"/>
    <s v="oui"/>
    <n v="31.821580000000001"/>
    <n v="1823"/>
    <n v="74.8"/>
    <n v="12.1"/>
    <n v="1.3"/>
    <n v="196.9"/>
    <n v="2133"/>
    <n v="728"/>
    <n v="82"/>
    <n v="506"/>
    <n v="6"/>
  </r>
  <r>
    <n v="242"/>
    <n v="74"/>
    <x v="0"/>
    <n v="1"/>
    <s v="non"/>
    <n v="23.345929999999999"/>
    <n v="1512.1"/>
    <n v="73.8"/>
    <n v="8.6999999999999993"/>
    <n v="5.7"/>
    <n v="182.8"/>
    <n v="1167"/>
    <n v="1169"/>
    <n v="324"/>
    <n v="628"/>
    <n v="4"/>
  </r>
  <r>
    <n v="243"/>
    <n v="73"/>
    <x v="0"/>
    <n v="1"/>
    <s v="non"/>
    <n v="21.011340000000001"/>
    <n v="840.6"/>
    <n v="34.299999999999997"/>
    <n v="8.1999999999999993"/>
    <n v="0.1"/>
    <n v="81.099999999999994"/>
    <n v="619"/>
    <n v="79"/>
    <n v="146"/>
    <n v="578"/>
    <n v="3"/>
  </r>
  <r>
    <n v="244"/>
    <n v="53"/>
    <x v="0"/>
    <n v="1"/>
    <s v="ancien"/>
    <n v="19.78098"/>
    <n v="1996.1"/>
    <n v="98.8"/>
    <n v="9.1999999999999993"/>
    <n v="0"/>
    <n v="436.8"/>
    <n v="908"/>
    <n v="1478"/>
    <n v="126"/>
    <n v="486"/>
    <n v="1"/>
  </r>
  <r>
    <n v="245"/>
    <n v="74"/>
    <x v="0"/>
    <n v="0"/>
    <s v="non"/>
    <n v="21.136410000000001"/>
    <n v="2171.6"/>
    <n v="76.599999999999994"/>
    <n v="20.399999999999999"/>
    <n v="0"/>
    <n v="176.3"/>
    <n v="3690"/>
    <n v="1113"/>
    <n v="293"/>
    <n v="875"/>
    <n v="1"/>
  </r>
  <r>
    <n v="246"/>
    <n v="77"/>
    <x v="0"/>
    <n v="1"/>
    <s v="oui"/>
    <n v="24.327190000000002"/>
    <n v="1481.4"/>
    <n v="55"/>
    <n v="11.2"/>
    <n v="0"/>
    <n v="191.7"/>
    <n v="3425"/>
    <n v="859"/>
    <n v="183"/>
    <n v="817"/>
    <n v="2"/>
  </r>
  <r>
    <n v="247"/>
    <n v="39"/>
    <x v="1"/>
    <n v="1"/>
    <s v="non"/>
    <n v="21.178090000000001"/>
    <n v="1829.2"/>
    <n v="79"/>
    <n v="15.6"/>
    <n v="0"/>
    <n v="178.4"/>
    <n v="2787"/>
    <n v="1210"/>
    <n v="170"/>
    <n v="647"/>
    <n v="6"/>
  </r>
  <r>
    <n v="248"/>
    <n v="29"/>
    <x v="1"/>
    <n v="1"/>
    <s v="non"/>
    <n v="18.600300000000001"/>
    <n v="1041.5999999999999"/>
    <n v="45.4"/>
    <n v="6"/>
    <n v="3"/>
    <n v="139.5"/>
    <n v="675"/>
    <n v="403"/>
    <n v="129"/>
    <n v="820"/>
    <n v="3"/>
  </r>
  <r>
    <n v="249"/>
    <n v="37"/>
    <x v="1"/>
    <n v="1"/>
    <s v="non"/>
    <n v="44.910649999999997"/>
    <n v="2010.4"/>
    <n v="101.2"/>
    <n v="16"/>
    <n v="0.1"/>
    <n v="362.4"/>
    <n v="2142"/>
    <n v="601"/>
    <n v="129"/>
    <n v="557"/>
    <n v="1"/>
  </r>
  <r>
    <n v="250"/>
    <n v="47"/>
    <x v="0"/>
    <n v="1"/>
    <s v="non"/>
    <n v="23.964179999999999"/>
    <n v="2120.8000000000002"/>
    <n v="77.400000000000006"/>
    <n v="17"/>
    <n v="8.4"/>
    <n v="185.9"/>
    <n v="2299"/>
    <n v="1529"/>
    <n v="92"/>
    <n v="520"/>
    <n v="4"/>
  </r>
  <r>
    <n v="251"/>
    <n v="64"/>
    <x v="0"/>
    <n v="1"/>
    <s v="non"/>
    <n v="21.20646"/>
    <n v="1008.4"/>
    <n v="35.4"/>
    <n v="5.6"/>
    <n v="14"/>
    <n v="37.700000000000003"/>
    <n v="544"/>
    <n v="30"/>
    <n v="44"/>
    <n v="521"/>
    <n v="2"/>
  </r>
  <r>
    <n v="252"/>
    <n v="36"/>
    <x v="1"/>
    <n v="1"/>
    <s v="oui"/>
    <n v="42.888649999999998"/>
    <n v="798.2"/>
    <n v="30.6"/>
    <n v="7.9"/>
    <n v="2.4"/>
    <n v="46.3"/>
    <n v="604"/>
    <n v="378"/>
    <n v="51"/>
    <n v="498"/>
    <n v="5"/>
  </r>
  <r>
    <n v="253"/>
    <n v="42"/>
    <x v="1"/>
    <n v="1"/>
    <s v="oui"/>
    <n v="20.41723"/>
    <n v="3099.2"/>
    <n v="134.9"/>
    <n v="19"/>
    <n v="0.8"/>
    <n v="469.3"/>
    <n v="6558"/>
    <n v="816"/>
    <n v="103"/>
    <n v="436"/>
    <n v="2"/>
  </r>
  <r>
    <n v="254"/>
    <n v="64"/>
    <x v="0"/>
    <n v="1"/>
    <s v="oui"/>
    <n v="25.659880000000001"/>
    <n v="2055.6999999999998"/>
    <n v="114.4"/>
    <n v="13"/>
    <n v="0"/>
    <n v="248.4"/>
    <n v="2661"/>
    <n v="854"/>
    <n v="101"/>
    <n v="291"/>
    <n v="1"/>
  </r>
  <r>
    <n v="255"/>
    <n v="38"/>
    <x v="1"/>
    <n v="1"/>
    <s v="oui"/>
    <n v="20.702940000000002"/>
    <n v="2585.3000000000002"/>
    <n v="129.80000000000001"/>
    <n v="21.1"/>
    <n v="4"/>
    <n v="429.5"/>
    <n v="7362"/>
    <n v="964"/>
    <n v="372"/>
    <n v="293"/>
    <n v="1"/>
  </r>
  <r>
    <n v="256"/>
    <n v="39"/>
    <x v="1"/>
    <n v="1"/>
    <s v="non"/>
    <n v="28.401509999999998"/>
    <n v="1906.5"/>
    <n v="86.4"/>
    <n v="10.4"/>
    <n v="15.5"/>
    <n v="265.89999999999998"/>
    <n v="2583"/>
    <n v="632"/>
    <n v="78"/>
    <n v="600"/>
    <n v="0"/>
  </r>
  <r>
    <n v="257"/>
    <n v="40"/>
    <x v="1"/>
    <n v="1"/>
    <s v="non"/>
    <n v="31.242190000000001"/>
    <n v="3014.9"/>
    <n v="165.7"/>
    <n v="14.4"/>
    <n v="0"/>
    <n v="900.7"/>
    <n v="1028"/>
    <n v="3061"/>
    <n v="0"/>
    <n v="254"/>
    <n v="2"/>
  </r>
  <r>
    <n v="258"/>
    <n v="29"/>
    <x v="1"/>
    <n v="1"/>
    <s v="non"/>
    <n v="37.939959999999999"/>
    <n v="1631"/>
    <n v="55.6"/>
    <n v="13.8"/>
    <n v="0.5"/>
    <n v="189.5"/>
    <n v="3435"/>
    <n v="1104"/>
    <n v="84"/>
    <n v="644"/>
    <n v="2"/>
  </r>
  <r>
    <n v="259"/>
    <n v="71"/>
    <x v="0"/>
    <n v="1"/>
    <s v="oui"/>
    <n v="24.988250000000001"/>
    <n v="1399.5"/>
    <n v="66.5"/>
    <n v="9.6"/>
    <n v="8"/>
    <n v="260"/>
    <n v="1527"/>
    <n v="822"/>
    <n v="161"/>
    <n v="636"/>
    <n v="2"/>
  </r>
  <r>
    <n v="260"/>
    <n v="45"/>
    <x v="0"/>
    <n v="1"/>
    <s v="non"/>
    <n v="23.431640000000002"/>
    <n v="2319"/>
    <n v="122.1"/>
    <n v="13.4"/>
    <n v="0.1"/>
    <n v="305.7"/>
    <n v="2047"/>
    <n v="1125"/>
    <n v="331"/>
    <n v="684"/>
    <n v="2"/>
  </r>
  <r>
    <n v="261"/>
    <n v="63"/>
    <x v="0"/>
    <n v="1"/>
    <s v="non"/>
    <n v="18.920940000000002"/>
    <n v="1655.9"/>
    <n v="70.8"/>
    <n v="15.1"/>
    <n v="0.1"/>
    <n v="177.3"/>
    <n v="2897"/>
    <n v="505"/>
    <n v="366"/>
    <n v="535"/>
    <n v="1"/>
  </r>
  <r>
    <n v="262"/>
    <n v="46"/>
    <x v="0"/>
    <n v="1"/>
    <s v="oui"/>
    <n v="24.26126"/>
    <n v="1422.8"/>
    <n v="58.3"/>
    <n v="7.8"/>
    <n v="7.1"/>
    <n v="206.3"/>
    <n v="1987"/>
    <n v="608"/>
    <n v="990"/>
    <n v="584"/>
    <n v="2"/>
  </r>
  <r>
    <n v="263"/>
    <n v="75"/>
    <x v="0"/>
    <n v="1"/>
    <s v="non"/>
    <n v="21.678370000000001"/>
    <n v="2511.5"/>
    <n v="92.3"/>
    <n v="36.799999999999997"/>
    <n v="0.6"/>
    <n v="228.3"/>
    <n v="4271"/>
    <n v="916"/>
    <n v="1010"/>
    <n v="473"/>
    <n v="2"/>
  </r>
  <r>
    <n v="264"/>
    <n v="46"/>
    <x v="0"/>
    <n v="1"/>
    <s v="non"/>
    <n v="35.190689999999996"/>
    <n v="740.6"/>
    <n v="38.5"/>
    <n v="5.3"/>
    <n v="0"/>
    <n v="113.9"/>
    <n v="868"/>
    <n v="106"/>
    <n v="236"/>
    <n v="647"/>
    <n v="4"/>
  </r>
  <r>
    <n v="265"/>
    <n v="44"/>
    <x v="1"/>
    <n v="1"/>
    <s v="oui"/>
    <n v="22.544029999999999"/>
    <n v="1292.5999999999999"/>
    <n v="49.4"/>
    <n v="10.4"/>
    <n v="1.2"/>
    <n v="186.5"/>
    <n v="578"/>
    <n v="319"/>
    <n v="175"/>
    <n v="880"/>
    <n v="1"/>
  </r>
  <r>
    <n v="266"/>
    <n v="24"/>
    <x v="1"/>
    <n v="1"/>
    <s v="non"/>
    <n v="31.997150000000001"/>
    <n v="3021.9"/>
    <n v="171"/>
    <n v="11.4"/>
    <n v="0.1"/>
    <n v="466.3"/>
    <n v="953"/>
    <n v="1176"/>
    <n v="67"/>
    <n v="376"/>
    <n v="3"/>
  </r>
  <r>
    <n v="267"/>
    <n v="32"/>
    <x v="1"/>
    <n v="1"/>
    <s v="non"/>
    <n v="22.512149999999998"/>
    <n v="1918.4"/>
    <n v="63.1"/>
    <n v="16.100000000000001"/>
    <n v="5"/>
    <n v="202.2"/>
    <n v="1048"/>
    <n v="991"/>
    <n v="129"/>
    <n v="864"/>
    <n v="5"/>
  </r>
  <r>
    <n v="268"/>
    <n v="66"/>
    <x v="0"/>
    <n v="1"/>
    <s v="non"/>
    <n v="22.643840000000001"/>
    <n v="2086.6"/>
    <n v="72.3"/>
    <n v="16"/>
    <n v="0"/>
    <n v="112.8"/>
    <n v="1439"/>
    <n v="476"/>
    <n v="317"/>
    <n v="589"/>
    <n v="2"/>
  </r>
  <r>
    <n v="269"/>
    <n v="43"/>
    <x v="1"/>
    <n v="1"/>
    <s v="non"/>
    <n v="26.347549999999998"/>
    <n v="3449.7"/>
    <n v="172.8"/>
    <n v="20.5"/>
    <n v="1.4"/>
    <n v="381.3"/>
    <n v="3324"/>
    <n v="1558"/>
    <n v="168"/>
    <n v="510"/>
    <n v="2"/>
  </r>
  <r>
    <n v="270"/>
    <n v="73"/>
    <x v="0"/>
    <n v="1"/>
    <s v="oui"/>
    <n v="24.941230000000001"/>
    <n v="1186.4000000000001"/>
    <n v="46.1"/>
    <n v="10.5"/>
    <n v="1.5"/>
    <n v="119.7"/>
    <n v="921"/>
    <n v="668"/>
    <n v="613"/>
    <n v="770"/>
    <n v="3"/>
  </r>
  <r>
    <n v="271"/>
    <n v="54"/>
    <x v="0"/>
    <n v="1"/>
    <s v="non"/>
    <n v="25.75009"/>
    <n v="1724.7"/>
    <n v="75.099999999999994"/>
    <n v="18.2"/>
    <n v="0"/>
    <n v="173.3"/>
    <n v="1192"/>
    <n v="657"/>
    <n v="274"/>
    <n v="543"/>
    <n v="2"/>
  </r>
  <r>
    <n v="272"/>
    <n v="44"/>
    <x v="1"/>
    <n v="1"/>
    <s v="ancien"/>
    <n v="29.97738"/>
    <n v="1877.4"/>
    <n v="92.2"/>
    <n v="7.7"/>
    <n v="0.2"/>
    <n v="211.6"/>
    <n v="1665"/>
    <n v="937"/>
    <n v="94"/>
    <n v="791"/>
    <n v="2"/>
  </r>
  <r>
    <n v="273"/>
    <n v="55"/>
    <x v="0"/>
    <n v="1"/>
    <s v="oui"/>
    <n v="22.877130000000001"/>
    <n v="2272.6"/>
    <n v="94.5"/>
    <n v="10.9"/>
    <n v="14.2"/>
    <n v="269.2"/>
    <n v="3610"/>
    <n v="1825"/>
    <n v="122"/>
    <n v="537"/>
    <n v="4"/>
  </r>
  <r>
    <n v="274"/>
    <n v="70"/>
    <x v="0"/>
    <n v="1"/>
    <s v="ancien"/>
    <n v="23.827030000000001"/>
    <n v="1514.4"/>
    <n v="51.7"/>
    <n v="14.2"/>
    <n v="7"/>
    <n v="97.5"/>
    <n v="3317"/>
    <n v="766"/>
    <n v="232"/>
    <n v="516"/>
    <n v="5"/>
  </r>
  <r>
    <n v="275"/>
    <n v="32"/>
    <x v="1"/>
    <n v="1"/>
    <s v="oui"/>
    <n v="25.457260000000002"/>
    <n v="2170.3000000000002"/>
    <n v="95.1"/>
    <n v="15.2"/>
    <n v="0.2"/>
    <n v="175.2"/>
    <n v="3313"/>
    <n v="1250"/>
    <n v="167"/>
    <n v="466"/>
    <n v="4"/>
  </r>
  <r>
    <n v="276"/>
    <n v="33"/>
    <x v="1"/>
    <n v="0"/>
    <s v="non"/>
    <n v="23.26895"/>
    <n v="2271.1"/>
    <n v="114.6"/>
    <n v="10.4"/>
    <n v="0"/>
    <n v="574.20000000000005"/>
    <n v="1270"/>
    <n v="544"/>
    <n v="32"/>
    <n v="194"/>
    <n v="3"/>
  </r>
  <r>
    <n v="277"/>
    <n v="49"/>
    <x v="0"/>
    <n v="1"/>
    <s v="oui"/>
    <n v="22.506360000000001"/>
    <n v="1469.9"/>
    <n v="50.4"/>
    <n v="12.1"/>
    <n v="0.7"/>
    <n v="118.8"/>
    <n v="1915"/>
    <n v="594"/>
    <n v="128"/>
    <n v="759"/>
    <n v="2"/>
  </r>
  <r>
    <n v="278"/>
    <n v="69"/>
    <x v="0"/>
    <n v="1"/>
    <s v="oui"/>
    <n v="44.206189999999999"/>
    <n v="2332.1999999999998"/>
    <n v="109.6"/>
    <n v="19.7"/>
    <n v="0.1"/>
    <n v="286.7"/>
    <n v="4013"/>
    <n v="1485"/>
    <n v="151"/>
    <n v="823"/>
    <n v="0"/>
  </r>
  <r>
    <n v="279"/>
    <n v="38"/>
    <x v="1"/>
    <n v="1"/>
    <s v="non"/>
    <n v="20.71735"/>
    <n v="1619.3"/>
    <n v="83.7"/>
    <n v="8.4"/>
    <n v="0.5"/>
    <n v="310.10000000000002"/>
    <n v="902"/>
    <n v="302"/>
    <n v="206"/>
    <n v="426"/>
    <n v="1"/>
  </r>
  <r>
    <n v="280"/>
    <n v="34"/>
    <x v="1"/>
    <n v="1"/>
    <s v="ancien"/>
    <n v="34.081809999999997"/>
    <n v="1148.7"/>
    <n v="41.7"/>
    <n v="9.8000000000000007"/>
    <n v="1"/>
    <n v="173.4"/>
    <n v="2247"/>
    <n v="682"/>
    <n v="75"/>
    <n v="403"/>
    <n v="4"/>
  </r>
  <r>
    <n v="281"/>
    <n v="49"/>
    <x v="0"/>
    <n v="1"/>
    <s v="non"/>
    <n v="20.089549999999999"/>
    <n v="2512"/>
    <n v="64.900000000000006"/>
    <n v="30.2"/>
    <n v="0.6"/>
    <n v="168.5"/>
    <n v="4832"/>
    <n v="793"/>
    <n v="447"/>
    <n v="516"/>
    <n v="2"/>
  </r>
  <r>
    <n v="282"/>
    <n v="40"/>
    <x v="1"/>
    <n v="1"/>
    <s v="ancien"/>
    <n v="18.343229999999998"/>
    <n v="833"/>
    <n v="38.799999999999997"/>
    <n v="5.5"/>
    <n v="0"/>
    <n v="145.30000000000001"/>
    <n v="577"/>
    <n v="444"/>
    <n v="339"/>
    <n v="560"/>
    <n v="2"/>
  </r>
  <r>
    <n v="283"/>
    <n v="41"/>
    <x v="1"/>
    <n v="1"/>
    <s v="oui"/>
    <n v="28.046959999999999"/>
    <n v="1808.4"/>
    <n v="61.5"/>
    <n v="10.5"/>
    <n v="17"/>
    <n v="176.1"/>
    <n v="1884"/>
    <n v="641"/>
    <n v="89"/>
    <n v="746"/>
    <n v="2"/>
  </r>
  <r>
    <n v="284"/>
    <n v="62"/>
    <x v="0"/>
    <n v="1"/>
    <s v="oui"/>
    <n v="29.849440000000001"/>
    <n v="2115.4"/>
    <n v="84.1"/>
    <n v="23.9"/>
    <n v="0"/>
    <n v="189.5"/>
    <n v="3172"/>
    <n v="658"/>
    <n v="39"/>
    <n v="368"/>
    <n v="5"/>
  </r>
  <r>
    <n v="285"/>
    <n v="28"/>
    <x v="1"/>
    <n v="1"/>
    <s v="non"/>
    <n v="20.125"/>
    <n v="1600.9"/>
    <n v="68"/>
    <n v="14.2"/>
    <n v="0.2"/>
    <n v="171.2"/>
    <n v="3102"/>
    <n v="453"/>
    <n v="88"/>
    <n v="792"/>
    <n v="3"/>
  </r>
  <r>
    <n v="286"/>
    <n v="78"/>
    <x v="0"/>
    <n v="1"/>
    <s v="non"/>
    <n v="41.685690000000001"/>
    <n v="647.70000000000005"/>
    <n v="30.9"/>
    <n v="3.7"/>
    <n v="0"/>
    <n v="87.5"/>
    <n v="1186"/>
    <n v="466"/>
    <n v="114"/>
    <n v="719"/>
    <n v="2"/>
  </r>
  <r>
    <n v="287"/>
    <n v="67"/>
    <x v="0"/>
    <n v="1"/>
    <s v="non"/>
    <n v="30.730920000000001"/>
    <n v="849.2"/>
    <n v="25.4"/>
    <n v="10.9"/>
    <n v="0"/>
    <n v="91.7"/>
    <n v="1237"/>
    <n v="285"/>
    <n v="66"/>
    <n v="995"/>
    <n v="1"/>
  </r>
  <r>
    <n v="288"/>
    <n v="51"/>
    <x v="0"/>
    <n v="1"/>
    <s v="non"/>
    <n v="24.90822"/>
    <n v="2166.9"/>
    <n v="105.8"/>
    <n v="15.6"/>
    <n v="0"/>
    <n v="349.1"/>
    <n v="4098"/>
    <n v="909"/>
    <n v="407"/>
    <n v="725"/>
    <n v="3"/>
  </r>
  <r>
    <n v="289"/>
    <n v="29"/>
    <x v="1"/>
    <n v="1"/>
    <s v="ancien"/>
    <n v="26.687380000000001"/>
    <n v="2476.1999999999998"/>
    <n v="121.1"/>
    <n v="14.3"/>
    <n v="0"/>
    <n v="263.5"/>
    <n v="2889"/>
    <n v="1529"/>
    <n v="105"/>
    <n v="366"/>
    <n v="3"/>
  </r>
  <r>
    <n v="290"/>
    <n v="36"/>
    <x v="1"/>
    <n v="1"/>
    <s v="ancien"/>
    <n v="25.7393"/>
    <s v="NA"/>
    <n v="112.4"/>
    <n v="6.7"/>
    <n v="0.5"/>
    <n v="326.7"/>
    <n v="1097"/>
    <n v="966"/>
    <n v="140"/>
    <n v="1102"/>
    <n v="3"/>
  </r>
  <r>
    <n v="291"/>
    <n v="43"/>
    <x v="1"/>
    <n v="1"/>
    <s v="oui"/>
    <n v="18.576920000000001"/>
    <n v="1695.3"/>
    <n v="62.4"/>
    <n v="17.7"/>
    <n v="0"/>
    <n v="147.30000000000001"/>
    <n v="570"/>
    <n v="747"/>
    <n v="150"/>
    <n v="800"/>
    <n v="3"/>
  </r>
  <r>
    <n v="292"/>
    <n v="55"/>
    <x v="0"/>
    <n v="1"/>
    <s v="oui"/>
    <n v="25.425840000000001"/>
    <n v="2307.8000000000002"/>
    <n v="111"/>
    <n v="18.399999999999999"/>
    <n v="3.4"/>
    <n v="487.8"/>
    <n v="2627"/>
    <n v="1627"/>
    <n v="95"/>
    <n v="854"/>
    <n v="2"/>
  </r>
  <r>
    <n v="293"/>
    <n v="54"/>
    <x v="0"/>
    <n v="1"/>
    <s v="non"/>
    <n v="24.954989999999999"/>
    <n v="1392.2"/>
    <n v="47.8"/>
    <n v="12.9"/>
    <n v="0"/>
    <n v="87.5"/>
    <n v="849"/>
    <n v="962"/>
    <n v="74"/>
    <n v="1517"/>
    <n v="0"/>
  </r>
  <r>
    <n v="294"/>
    <n v="32"/>
    <x v="1"/>
    <n v="1"/>
    <s v="non"/>
    <n v="39.561959999999999"/>
    <n v="3511.1"/>
    <n v="114.7"/>
    <n v="13.9"/>
    <n v="0.2"/>
    <n v="444.7"/>
    <n v="2174"/>
    <n v="1814"/>
    <n v="202"/>
    <n v="649"/>
    <n v="2"/>
  </r>
  <r>
    <n v="295"/>
    <n v="65"/>
    <x v="0"/>
    <n v="1"/>
    <s v="non"/>
    <n v="26.75958"/>
    <n v="1276"/>
    <n v="60.5"/>
    <n v="12"/>
    <n v="3.5"/>
    <n v="87.3"/>
    <n v="1456"/>
    <n v="443"/>
    <n v="133"/>
    <n v="710"/>
    <n v="2"/>
  </r>
  <r>
    <n v="296"/>
    <n v="41"/>
    <x v="1"/>
    <n v="0"/>
    <s v="ancien"/>
    <n v="41.649470000000001"/>
    <n v="2685.1"/>
    <n v="133.1"/>
    <n v="11.1"/>
    <n v="15"/>
    <n v="432.4"/>
    <n v="3728"/>
    <n v="587"/>
    <n v="63"/>
    <n v="1193"/>
    <n v="0"/>
  </r>
  <r>
    <n v="297"/>
    <n v="60"/>
    <x v="0"/>
    <n v="1"/>
    <s v="oui"/>
    <n v="40.695309999999999"/>
    <n v="1327"/>
    <n v="64.8"/>
    <n v="9.3000000000000007"/>
    <n v="0.1"/>
    <n v="341"/>
    <n v="1987"/>
    <n v="670"/>
    <n v="22"/>
    <n v="581"/>
    <n v="5"/>
  </r>
  <r>
    <n v="298"/>
    <n v="73"/>
    <x v="0"/>
    <n v="1"/>
    <s v="oui"/>
    <n v="25.847280000000001"/>
    <n v="853.1"/>
    <n v="29.8"/>
    <n v="6.3"/>
    <n v="10"/>
    <n v="160.5"/>
    <n v="1022"/>
    <n v="125"/>
    <n v="151"/>
    <n v="721"/>
    <n v="2"/>
  </r>
  <r>
    <n v="299"/>
    <n v="71"/>
    <x v="0"/>
    <n v="1"/>
    <s v="non"/>
    <n v="21.810890000000001"/>
    <n v="1215.8"/>
    <n v="43.8"/>
    <n v="12.3"/>
    <n v="5"/>
    <n v="110.8"/>
    <n v="2079"/>
    <n v="597"/>
    <n v="473"/>
    <n v="946"/>
    <n v="3"/>
  </r>
  <r>
    <n v="300"/>
    <n v="47"/>
    <x v="0"/>
    <n v="1"/>
    <s v="non"/>
    <n v="37.277610000000003"/>
    <n v="1927.6"/>
    <n v="92.5"/>
    <n v="10.7"/>
    <n v="0"/>
    <n v="359.1"/>
    <n v="406"/>
    <n v="806"/>
    <n v="58"/>
    <n v="794"/>
    <n v="6"/>
  </r>
  <r>
    <n v="301"/>
    <n v="35"/>
    <x v="1"/>
    <n v="1"/>
    <s v="oui"/>
    <n v="29.585460000000001"/>
    <n v="2466.9"/>
    <n v="112.6"/>
    <n v="9.6"/>
    <n v="0.1"/>
    <n v="331.9"/>
    <n v="621"/>
    <n v="579"/>
    <n v="87"/>
    <n v="494"/>
    <n v="0"/>
  </r>
  <r>
    <n v="302"/>
    <n v="34"/>
    <x v="1"/>
    <n v="1"/>
    <s v="ancien"/>
    <n v="21.329059999999998"/>
    <s v="NA"/>
    <n v="124.7"/>
    <n v="18.100000000000001"/>
    <n v="8.3000000000000007"/>
    <n v="431"/>
    <n v="2652"/>
    <n v="1098"/>
    <n v="113"/>
    <n v="796"/>
    <n v="3"/>
  </r>
  <r>
    <n v="303"/>
    <n v="41"/>
    <x v="1"/>
    <n v="1"/>
    <s v="non"/>
    <n v="34.614930000000001"/>
    <n v="2046.9"/>
    <n v="103"/>
    <n v="13.1"/>
    <n v="0"/>
    <n v="334.2"/>
    <n v="1745"/>
    <n v="445"/>
    <n v="117"/>
    <n v="738"/>
    <n v="5"/>
  </r>
  <r>
    <n v="304"/>
    <n v="33"/>
    <x v="1"/>
    <n v="1"/>
    <s v="oui"/>
    <n v="18.576920000000001"/>
    <n v="1835.9"/>
    <n v="74.099999999999994"/>
    <n v="23"/>
    <n v="0.7"/>
    <n v="184.2"/>
    <n v="2121"/>
    <n v="426"/>
    <n v="155"/>
    <n v="444"/>
    <n v="1"/>
  </r>
  <r>
    <n v="305"/>
    <n v="73"/>
    <x v="0"/>
    <n v="1"/>
    <s v="ancien"/>
    <n v="20.711189999999998"/>
    <n v="1678.5"/>
    <n v="82.3"/>
    <n v="6.3"/>
    <n v="14.1"/>
    <n v="249.5"/>
    <n v="1078"/>
    <n v="416"/>
    <n v="41"/>
    <n v="669"/>
    <n v="5"/>
  </r>
  <r>
    <n v="306"/>
    <n v="67"/>
    <x v="0"/>
    <n v="1"/>
    <s v="oui"/>
    <n v="26.942869999999999"/>
    <n v="1049.2"/>
    <n v="44.6"/>
    <n v="9.6"/>
    <n v="0"/>
    <m/>
    <m/>
    <m/>
    <m/>
    <n v="836"/>
    <n v="2"/>
  </r>
  <r>
    <n v="307"/>
    <m/>
    <x v="3"/>
    <n v="1"/>
    <s v="non"/>
    <n v="33.107590000000002"/>
    <s v="NA"/>
    <n v="72.900000000000006"/>
    <n v="16.5"/>
    <n v="0"/>
    <m/>
    <m/>
    <m/>
    <m/>
    <n v="986"/>
    <n v="2"/>
  </r>
  <r>
    <n v="308"/>
    <n v="44"/>
    <x v="1"/>
    <n v="1"/>
    <s v="ancien"/>
    <n v="23.277170000000002"/>
    <n v="3183.1"/>
    <n v="119.4"/>
    <n v="6.9"/>
    <n v="35"/>
    <m/>
    <m/>
    <m/>
    <m/>
    <n v="926"/>
    <n v="0"/>
  </r>
  <r>
    <n v="309"/>
    <n v="36"/>
    <x v="1"/>
    <n v="1"/>
    <s v="oui"/>
    <n v="24.743449999999999"/>
    <n v="2838.8"/>
    <n v="88.5"/>
    <n v="24"/>
    <n v="4.5"/>
    <n v="252.4"/>
    <n v="9642"/>
    <n v="634"/>
    <n v="265"/>
    <n v="986"/>
    <n v="2"/>
  </r>
  <r>
    <n v="310"/>
    <m/>
    <x v="3"/>
    <n v="1"/>
    <s v="oui"/>
    <m/>
    <n v="2021.1"/>
    <n v="72.2"/>
    <n v="16.600000000000001"/>
    <n v="9"/>
    <n v="299.10000000000002"/>
    <n v="1392"/>
    <n v="1027"/>
    <n v="144"/>
    <n v="752"/>
    <n v="3"/>
  </r>
  <r>
    <n v="311"/>
    <n v="46"/>
    <x v="0"/>
    <n v="1"/>
    <s v="oui"/>
    <n v="25.89669"/>
    <n v="2263.6"/>
    <n v="98.2"/>
    <n v="19.399999999999999"/>
    <n v="2.6"/>
    <n v="306.5"/>
    <n v="2572"/>
    <n v="1261"/>
    <n v="164"/>
    <n v="216"/>
    <n v="2"/>
  </r>
  <r>
    <n v="312"/>
    <m/>
    <x v="3"/>
    <n v="1"/>
    <s v="non"/>
    <n v="23.827030000000001"/>
    <n v="1841.1"/>
    <n v="84.2"/>
    <n v="14.1"/>
    <n v="2.2000000000000002"/>
    <n v="257.7"/>
    <n v="1665"/>
    <n v="465"/>
    <n v="80"/>
    <n v="328"/>
    <n v="1"/>
  </r>
  <r>
    <n v="313"/>
    <n v="49"/>
    <x v="0"/>
    <n v="1"/>
    <m/>
    <m/>
    <n v="1125.5999999999999"/>
    <n v="44.8"/>
    <n v="11.9"/>
    <n v="4"/>
    <n v="150.5"/>
    <n v="6943"/>
    <n v="520"/>
    <n v="300"/>
    <n v="502"/>
    <n v="2"/>
  </r>
  <r>
    <n v="314"/>
    <n v="31"/>
    <x v="1"/>
    <n v="1"/>
    <s v="oui"/>
    <n v="23.452549999999999"/>
    <n v="2729.6"/>
    <n v="144.4"/>
    <n v="13.2"/>
    <n v="2.2000000000000002"/>
    <n v="381.8"/>
    <n v="741"/>
    <n v="644"/>
    <n v="121"/>
    <n v="684"/>
    <n v="1"/>
  </r>
  <r>
    <n v="315"/>
    <n v="45"/>
    <x v="0"/>
    <n v="1"/>
    <s v="non"/>
    <n v="26.50808"/>
    <n v="1627"/>
    <n v="77.400000000000006"/>
    <n v="9.9"/>
    <n v="0.2"/>
    <n v="195.6"/>
    <n v="1242"/>
    <n v="554"/>
    <n v="233"/>
    <n v="826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n v="1"/>
    <n v="64"/>
    <x v="0"/>
    <x v="0"/>
    <n v="1"/>
    <s v="oui"/>
    <n v="21.483799999999999"/>
    <n v="1298.8"/>
    <n v="57"/>
    <n v="6.3"/>
    <n v="0"/>
    <n v="170.3"/>
    <n v="1945"/>
    <n v="890"/>
    <n v="200"/>
    <n v="915"/>
    <n v="3"/>
  </r>
  <r>
    <n v="2"/>
    <n v="76"/>
    <x v="0"/>
    <x v="0"/>
    <n v="1"/>
    <s v="non"/>
    <n v="23.87631"/>
    <n v="1032.5"/>
    <n v="50.1"/>
    <n v="15.8"/>
    <n v="0"/>
    <n v="75.8"/>
    <n v="2653"/>
    <n v="451"/>
    <n v="124"/>
    <n v="727"/>
    <n v="4"/>
  </r>
  <r>
    <n v="3"/>
    <n v="38"/>
    <x v="1"/>
    <x v="1"/>
    <n v="1"/>
    <s v="oui"/>
    <n v="20.0108"/>
    <n v="2372.3000000000002"/>
    <n v="83.6"/>
    <n v="19.100000000000001"/>
    <n v="14.1"/>
    <n v="257.89999999999998"/>
    <n v="6321"/>
    <n v="660"/>
    <n v="328"/>
    <n v="721"/>
    <n v="2"/>
  </r>
  <r>
    <n v="4"/>
    <n v="40"/>
    <x v="1"/>
    <x v="1"/>
    <n v="1"/>
    <s v="oui"/>
    <n v="25.140619999999998"/>
    <n v="2449.5"/>
    <n v="97.5"/>
    <n v="26.5"/>
    <n v="0.5"/>
    <n v="332.6"/>
    <n v="1061"/>
    <n v="864"/>
    <n v="153"/>
    <n v="615"/>
    <n v="1"/>
  </r>
  <r>
    <n v="5"/>
    <n v="72"/>
    <x v="0"/>
    <x v="0"/>
    <n v="1"/>
    <s v="non"/>
    <n v="20.985040000000001"/>
    <n v="1952.1"/>
    <n v="82.6"/>
    <n v="16.2"/>
    <n v="0"/>
    <n v="170.8"/>
    <n v="2863"/>
    <n v="1209"/>
    <n v="92"/>
    <n v="799"/>
    <n v="3"/>
  </r>
  <r>
    <n v="6"/>
    <n v="40"/>
    <x v="1"/>
    <x v="1"/>
    <n v="1"/>
    <s v="oui"/>
    <n v="27.521360000000001"/>
    <n v="1366.9"/>
    <n v="56"/>
    <n v="9.6"/>
    <n v="1.3"/>
    <n v="154.6"/>
    <n v="1729"/>
    <n v="1439"/>
    <n v="148"/>
    <n v="654"/>
    <n v="0"/>
  </r>
  <r>
    <n v="7"/>
    <n v="65"/>
    <x v="0"/>
    <x v="0"/>
    <n v="1"/>
    <s v="non"/>
    <n v="22.01154"/>
    <n v="2213.9"/>
    <n v="52"/>
    <n v="28.7"/>
    <n v="0"/>
    <n v="255.1"/>
    <n v="5371"/>
    <n v="802"/>
    <n v="258"/>
    <n v="834"/>
    <n v="2"/>
  </r>
  <r>
    <n v="8"/>
    <n v="58"/>
    <x v="0"/>
    <x v="0"/>
    <n v="1"/>
    <s v="non"/>
    <n v="28.757020000000001"/>
    <n v="1595.6"/>
    <n v="63.4"/>
    <n v="10.9"/>
    <n v="0"/>
    <n v="214.1"/>
    <n v="823"/>
    <n v="2571"/>
    <n v="64"/>
    <n v="825"/>
    <n v="1"/>
  </r>
  <r>
    <n v="9"/>
    <n v="35"/>
    <x v="1"/>
    <x v="1"/>
    <n v="1"/>
    <s v="non"/>
    <n v="23.076619999999998"/>
    <n v="1800.5"/>
    <n v="57.8"/>
    <n v="20.3"/>
    <n v="0.6"/>
    <n v="233.6"/>
    <n v="2895"/>
    <n v="944"/>
    <n v="218"/>
    <n v="517"/>
    <n v="2"/>
  </r>
  <r>
    <n v="10"/>
    <n v="55"/>
    <x v="0"/>
    <x v="0"/>
    <n v="1"/>
    <s v="oui"/>
    <n v="34.969949999999997"/>
    <n v="1263.5999999999999"/>
    <n v="39.6"/>
    <n v="15.5"/>
    <n v="0"/>
    <n v="171.9"/>
    <n v="3307"/>
    <n v="493"/>
    <n v="81"/>
    <n v="562"/>
    <n v="4"/>
  </r>
  <r>
    <n v="11"/>
    <n v="66"/>
    <x v="0"/>
    <x v="0"/>
    <n v="1"/>
    <s v="oui"/>
    <n v="20.946470000000001"/>
    <n v="1460.8"/>
    <n v="58"/>
    <n v="18.2"/>
    <n v="1"/>
    <n v="137.4"/>
    <n v="1714"/>
    <n v="535"/>
    <n v="184"/>
    <n v="935"/>
    <n v="3"/>
  </r>
  <r>
    <n v="12"/>
    <n v="40"/>
    <x v="1"/>
    <x v="1"/>
    <n v="1"/>
    <s v="non"/>
    <n v="36.431609999999999"/>
    <n v="1638.2"/>
    <n v="49.3"/>
    <n v="14.9"/>
    <n v="0"/>
    <n v="130.69999999999999"/>
    <n v="2031"/>
    <n v="492"/>
    <n v="91"/>
    <n v="741"/>
    <n v="2"/>
  </r>
  <r>
    <n v="13"/>
    <n v="57"/>
    <x v="0"/>
    <x v="0"/>
    <n v="0"/>
    <s v="non"/>
    <n v="31.73039"/>
    <n v="2072.9"/>
    <n v="106.7"/>
    <n v="9.6"/>
    <n v="0.9"/>
    <n v="420"/>
    <n v="1982"/>
    <n v="1105"/>
    <n v="120"/>
    <n v="679"/>
    <n v="2"/>
  </r>
  <r>
    <n v="14"/>
    <n v="66"/>
    <x v="0"/>
    <x v="0"/>
    <n v="1"/>
    <s v="non"/>
    <n v="21.788540000000001"/>
    <n v="987.5"/>
    <n v="35.6"/>
    <n v="10.3"/>
    <n v="0"/>
    <n v="254.9"/>
    <n v="2120"/>
    <n v="1047"/>
    <n v="61"/>
    <n v="507"/>
    <n v="4"/>
  </r>
  <r>
    <n v="15"/>
    <n v="66"/>
    <x v="0"/>
    <x v="0"/>
    <n v="0"/>
    <s v="non"/>
    <n v="27.31916"/>
    <n v="1574.3"/>
    <n v="75"/>
    <n v="7.1"/>
    <n v="0"/>
    <n v="361.5"/>
    <n v="1388"/>
    <n v="980"/>
    <n v="108"/>
    <n v="852"/>
    <n v="3"/>
  </r>
  <r>
    <n v="16"/>
    <n v="64"/>
    <x v="0"/>
    <x v="0"/>
    <n v="0"/>
    <s v="oui"/>
    <n v="31.446739999999998"/>
    <n v="2868.5"/>
    <n v="128.80000000000001"/>
    <n v="15"/>
    <n v="20"/>
    <n v="379.5"/>
    <n v="3888"/>
    <n v="1545"/>
    <n v="211"/>
    <n v="1249"/>
    <n v="4"/>
  </r>
  <r>
    <n v="17"/>
    <n v="62"/>
    <x v="0"/>
    <x v="0"/>
    <n v="0"/>
    <s v="oui"/>
    <n v="25.902460000000001"/>
    <n v="1751.1"/>
    <n v="80.7"/>
    <n v="8.4"/>
    <n v="14.1"/>
    <n v="160.30000000000001"/>
    <n v="2194"/>
    <n v="242"/>
    <n v="235"/>
    <n v="1035"/>
    <n v="2"/>
  </r>
  <r>
    <n v="18"/>
    <n v="75"/>
    <x v="0"/>
    <x v="0"/>
    <n v="0"/>
    <s v="oui"/>
    <n v="29.152640000000002"/>
    <n v="1407.6"/>
    <n v="35"/>
    <n v="20.8"/>
    <n v="7"/>
    <n v="144.1"/>
    <n v="3470"/>
    <n v="479"/>
    <n v="288"/>
    <n v="1262"/>
    <n v="2"/>
  </r>
  <r>
    <n v="19"/>
    <n v="68"/>
    <x v="0"/>
    <x v="0"/>
    <n v="1"/>
    <s v="non"/>
    <n v="38.187269999999998"/>
    <n v="1628.5"/>
    <n v="78.599999999999994"/>
    <n v="11.6"/>
    <n v="0"/>
    <n v="512.29999999999995"/>
    <n v="2108"/>
    <n v="921"/>
    <n v="102"/>
    <n v="904"/>
    <n v="4"/>
  </r>
  <r>
    <n v="20"/>
    <n v="57"/>
    <x v="0"/>
    <x v="0"/>
    <n v="0"/>
    <s v="oui"/>
    <n v="25.89669"/>
    <n v="1101.4000000000001"/>
    <n v="48.5"/>
    <n v="8.5"/>
    <n v="5"/>
    <n v="197.2"/>
    <n v="1157"/>
    <n v="445"/>
    <n v="113"/>
    <n v="1727"/>
    <n v="1"/>
  </r>
  <r>
    <n v="21"/>
    <n v="56"/>
    <x v="0"/>
    <x v="0"/>
    <n v="0"/>
    <s v="oui"/>
    <n v="24.458839999999999"/>
    <n v="2433.6"/>
    <n v="127.6"/>
    <n v="19.899999999999999"/>
    <n v="7.1"/>
    <n v="271.2"/>
    <n v="1739"/>
    <n v="926"/>
    <n v="74"/>
    <n v="684"/>
    <n v="2"/>
  </r>
  <r>
    <n v="22"/>
    <n v="30"/>
    <x v="1"/>
    <x v="1"/>
    <n v="1"/>
    <s v="oui"/>
    <n v="22.721209999999999"/>
    <n v="1437.3"/>
    <n v="61.5"/>
    <n v="8.8000000000000007"/>
    <n v="2.2999999999999998"/>
    <n v="160.9"/>
    <n v="1008"/>
    <n v="695"/>
    <n v="129"/>
    <n v="537"/>
    <n v="2"/>
  </r>
  <r>
    <n v="23"/>
    <n v="34"/>
    <x v="1"/>
    <x v="1"/>
    <n v="1"/>
    <s v="non"/>
    <n v="24.081189999999999"/>
    <n v="2062.6999999999998"/>
    <n v="81.099999999999994"/>
    <n v="13.6"/>
    <n v="18"/>
    <n v="190.5"/>
    <n v="606"/>
    <n v="944"/>
    <n v="140"/>
    <n v="760"/>
    <n v="1"/>
  </r>
  <r>
    <n v="24"/>
    <n v="53"/>
    <x v="0"/>
    <x v="0"/>
    <n v="1"/>
    <s v="oui"/>
    <n v="23.159849999999999"/>
    <n v="1276.5"/>
    <n v="50.1"/>
    <n v="9"/>
    <n v="4.7"/>
    <n v="143.5"/>
    <n v="1380"/>
    <n v="708"/>
    <n v="138"/>
    <n v="809"/>
    <n v="4"/>
  </r>
  <r>
    <n v="25"/>
    <n v="60"/>
    <x v="0"/>
    <x v="0"/>
    <n v="1"/>
    <s v="non"/>
    <n v="49.120330000000003"/>
    <n v="2114.8000000000002"/>
    <n v="77.599999999999994"/>
    <n v="14.9"/>
    <n v="0.5"/>
    <n v="239.9"/>
    <n v="4916"/>
    <n v="1150"/>
    <n v="143"/>
    <n v="697"/>
    <n v="3"/>
  </r>
  <r>
    <n v="26"/>
    <n v="50"/>
    <x v="0"/>
    <x v="0"/>
    <n v="1"/>
    <s v="non"/>
    <n v="23.076619999999998"/>
    <n v="1113"/>
    <n v="32.799999999999997"/>
    <n v="12.9"/>
    <n v="3"/>
    <n v="104.8"/>
    <n v="4451"/>
    <n v="554"/>
    <n v="416"/>
    <n v="676"/>
    <n v="4"/>
  </r>
  <r>
    <n v="27"/>
    <n v="62"/>
    <x v="0"/>
    <x v="0"/>
    <n v="1"/>
    <s v="oui"/>
    <n v="33.724409999999999"/>
    <n v="1323"/>
    <n v="60.8"/>
    <n v="11.4"/>
    <n v="0"/>
    <n v="155.80000000000001"/>
    <n v="5983"/>
    <n v="320"/>
    <n v="212"/>
    <n v="822"/>
    <n v="1"/>
  </r>
  <r>
    <n v="28"/>
    <n v="61"/>
    <x v="0"/>
    <x v="0"/>
    <n v="1"/>
    <s v="non"/>
    <n v="25.182670000000002"/>
    <n v="2837.3"/>
    <n v="84.2"/>
    <n v="33.799999999999997"/>
    <n v="0"/>
    <n v="192.1"/>
    <n v="2413"/>
    <n v="656"/>
    <n v="786"/>
    <n v="691"/>
    <n v="1"/>
  </r>
  <r>
    <n v="29"/>
    <n v="65"/>
    <x v="0"/>
    <x v="0"/>
    <n v="0"/>
    <s v="non"/>
    <n v="28.949809999999999"/>
    <n v="2055.9"/>
    <n v="111.8"/>
    <n v="15.9"/>
    <n v="0"/>
    <n v="226.5"/>
    <n v="3087"/>
    <n v="1199"/>
    <n v="35"/>
    <n v="599"/>
    <n v="1"/>
  </r>
  <r>
    <n v="30"/>
    <n v="71"/>
    <x v="0"/>
    <x v="0"/>
    <n v="0"/>
    <s v="oui"/>
    <n v="24.67999"/>
    <n v="1285.8"/>
    <n v="55.4"/>
    <n v="10.6"/>
    <n v="2"/>
    <n v="353.4"/>
    <n v="521"/>
    <n v="975"/>
    <n v="122"/>
    <n v="901"/>
    <n v="1"/>
  </r>
  <r>
    <n v="31"/>
    <n v="43"/>
    <x v="1"/>
    <x v="1"/>
    <n v="1"/>
    <s v="oui"/>
    <n v="28.401509999999998"/>
    <n v="1786.9"/>
    <n v="93.9"/>
    <n v="10.6"/>
    <n v="0"/>
    <n v="247"/>
    <n v="2431"/>
    <n v="914"/>
    <n v="119"/>
    <n v="818"/>
    <n v="2"/>
  </r>
  <r>
    <n v="32"/>
    <n v="33"/>
    <x v="1"/>
    <x v="1"/>
    <n v="1"/>
    <s v="oui"/>
    <n v="20.569600000000001"/>
    <n v="3144.8"/>
    <n v="155"/>
    <n v="17.600000000000001"/>
    <n v="4.0999999999999996"/>
    <n v="308.8"/>
    <n v="3141"/>
    <n v="1579"/>
    <n v="182"/>
    <n v="623"/>
    <n v="0"/>
  </r>
  <r>
    <n v="33"/>
    <n v="74"/>
    <x v="0"/>
    <x v="0"/>
    <n v="1"/>
    <s v="ancien"/>
    <n v="16.331140000000001"/>
    <n v="1241"/>
    <n v="53.1"/>
    <n v="10.8"/>
    <n v="0.1"/>
    <n v="206.1"/>
    <n v="1668"/>
    <n v="1618"/>
    <n v="186"/>
    <n v="624"/>
    <n v="2"/>
  </r>
  <r>
    <n v="34"/>
    <n v="41"/>
    <x v="1"/>
    <x v="1"/>
    <n v="1"/>
    <s v="non"/>
    <n v="21.03125"/>
    <n v="2419.3000000000002"/>
    <n v="122.7"/>
    <n v="16.2"/>
    <n v="0.3"/>
    <n v="325.2"/>
    <n v="4366"/>
    <n v="1759"/>
    <n v="216"/>
    <n v="526"/>
    <n v="3"/>
  </r>
  <r>
    <n v="35"/>
    <n v="56"/>
    <x v="0"/>
    <x v="0"/>
    <n v="0"/>
    <s v="oui"/>
    <n v="22.643840000000001"/>
    <n v="2712.7"/>
    <n v="145.30000000000001"/>
    <n v="13.4"/>
    <n v="8"/>
    <n v="242.6"/>
    <n v="494"/>
    <n v="608"/>
    <n v="751"/>
    <n v="1002"/>
    <n v="5"/>
  </r>
  <r>
    <n v="36"/>
    <n v="44"/>
    <x v="1"/>
    <x v="1"/>
    <n v="1"/>
    <s v="ancien"/>
    <n v="25.87867"/>
    <n v="1810"/>
    <n v="95.3"/>
    <n v="17.5"/>
    <n v="0"/>
    <n v="253.1"/>
    <n v="7026"/>
    <n v="508"/>
    <n v="39"/>
    <n v="179"/>
    <n v="3"/>
  </r>
  <r>
    <n v="37"/>
    <n v="37"/>
    <x v="1"/>
    <x v="1"/>
    <n v="1"/>
    <s v="oui"/>
    <n v="35.360120000000002"/>
    <n v="1778.1"/>
    <n v="75.900000000000006"/>
    <n v="10.8"/>
    <n v="0.5"/>
    <n v="332.6"/>
    <n v="1529"/>
    <n v="517"/>
    <n v="107"/>
    <n v="564"/>
    <n v="3"/>
  </r>
  <r>
    <n v="38"/>
    <n v="37"/>
    <x v="1"/>
    <x v="1"/>
    <n v="1"/>
    <s v="oui"/>
    <n v="25.940049999999999"/>
    <n v="1147.9000000000001"/>
    <n v="47.6"/>
    <n v="7.3"/>
    <n v="0.1"/>
    <n v="117"/>
    <n v="241"/>
    <n v="314"/>
    <n v="74"/>
    <n v="456"/>
    <n v="2"/>
  </r>
  <r>
    <n v="39"/>
    <n v="39"/>
    <x v="1"/>
    <x v="1"/>
    <n v="0"/>
    <s v="ancien"/>
    <n v="21.999120000000001"/>
    <n v="1951.4"/>
    <n v="109.1"/>
    <n v="4.7"/>
    <n v="0"/>
    <n v="461.1"/>
    <n v="998"/>
    <n v="588"/>
    <n v="418"/>
    <n v="665"/>
    <n v="1"/>
  </r>
  <r>
    <n v="40"/>
    <n v="37"/>
    <x v="1"/>
    <x v="1"/>
    <n v="1"/>
    <s v="non"/>
    <n v="22.512149999999998"/>
    <n v="2035.5"/>
    <n v="65.7"/>
    <n v="22.1"/>
    <n v="0.7"/>
    <n v="205.3"/>
    <n v="6082"/>
    <n v="674"/>
    <n v="1415"/>
    <n v="632"/>
    <n v="4"/>
  </r>
  <r>
    <n v="41"/>
    <n v="53"/>
    <x v="0"/>
    <x v="0"/>
    <n v="1"/>
    <s v="non"/>
    <n v="27.492719999999998"/>
    <n v="1248.5999999999999"/>
    <n v="56.9"/>
    <n v="8.1999999999999993"/>
    <n v="0"/>
    <n v="223.2"/>
    <n v="2741"/>
    <n v="419"/>
    <n v="400"/>
    <n v="502"/>
    <n v="0"/>
  </r>
  <r>
    <n v="42"/>
    <n v="66"/>
    <x v="0"/>
    <x v="0"/>
    <n v="1"/>
    <s v="oui"/>
    <n v="27.496089999999999"/>
    <n v="3184.8"/>
    <n v="199"/>
    <n v="16.8"/>
    <n v="0.2"/>
    <n v="362.6"/>
    <n v="2100"/>
    <n v="1083"/>
    <n v="102"/>
    <n v="838"/>
    <n v="2"/>
  </r>
  <r>
    <n v="43"/>
    <n v="58"/>
    <x v="0"/>
    <x v="0"/>
    <n v="1"/>
    <s v="oui"/>
    <n v="24.17971"/>
    <n v="1538.1"/>
    <n v="78.7"/>
    <n v="14.2"/>
    <n v="0.9"/>
    <n v="231.2"/>
    <n v="2359"/>
    <n v="834"/>
    <n v="135"/>
    <n v="574"/>
    <n v="1"/>
  </r>
  <r>
    <n v="44"/>
    <n v="31"/>
    <x v="1"/>
    <x v="1"/>
    <n v="1"/>
    <s v="ancien"/>
    <n v="23.345929999999999"/>
    <n v="1456.5"/>
    <n v="56.6"/>
    <n v="8.5"/>
    <n v="1"/>
    <n v="182.7"/>
    <n v="603"/>
    <n v="473"/>
    <n v="97"/>
    <n v="611"/>
    <n v="0"/>
  </r>
  <r>
    <n v="45"/>
    <n v="49"/>
    <x v="0"/>
    <x v="0"/>
    <n v="1"/>
    <s v="non"/>
    <n v="21.678370000000001"/>
    <n v="1656.3"/>
    <n v="59.5"/>
    <n v="13.3"/>
    <n v="0.1"/>
    <n v="180.3"/>
    <n v="1625"/>
    <n v="707"/>
    <n v="124"/>
    <n v="476"/>
    <n v="2"/>
  </r>
  <r>
    <n v="46"/>
    <n v="75"/>
    <x v="0"/>
    <x v="0"/>
    <n v="1"/>
    <s v="non"/>
    <n v="21.329059999999998"/>
    <n v="1396.8"/>
    <n v="53.3"/>
    <n v="13.2"/>
    <n v="3.2"/>
    <n v="99.3"/>
    <n v="2888"/>
    <n v="323"/>
    <n v="195"/>
    <n v="546"/>
    <n v="3"/>
  </r>
  <r>
    <n v="47"/>
    <n v="62"/>
    <x v="0"/>
    <x v="0"/>
    <n v="1"/>
    <s v="non"/>
    <n v="33.744169999999997"/>
    <n v="1588.1"/>
    <n v="88.9"/>
    <n v="7.4"/>
    <n v="0"/>
    <n v="362.6"/>
    <n v="1099"/>
    <n v="651"/>
    <n v="107"/>
    <n v="411"/>
    <n v="0"/>
  </r>
  <r>
    <n v="48"/>
    <n v="56"/>
    <x v="0"/>
    <x v="0"/>
    <n v="1"/>
    <s v="non"/>
    <n v="32.074840000000002"/>
    <n v="1566.5"/>
    <n v="95.2"/>
    <n v="6.5"/>
    <n v="7.2"/>
    <n v="408"/>
    <n v="2103"/>
    <n v="855"/>
    <n v="53"/>
    <n v="475"/>
    <n v="2"/>
  </r>
  <r>
    <n v="49"/>
    <n v="69"/>
    <x v="0"/>
    <x v="0"/>
    <n v="0"/>
    <s v="oui"/>
    <n v="31.66835"/>
    <n v="827.9"/>
    <n v="32.799999999999997"/>
    <n v="8.6999999999999993"/>
    <n v="0"/>
    <n v="79.8"/>
    <n v="2260"/>
    <n v="264"/>
    <n v="148"/>
    <n v="321"/>
    <n v="0"/>
  </r>
  <r>
    <n v="50"/>
    <n v="50"/>
    <x v="0"/>
    <x v="0"/>
    <n v="1"/>
    <s v="ancien"/>
    <n v="25.111940000000001"/>
    <n v="2340.4"/>
    <n v="110.4"/>
    <n v="11.3"/>
    <n v="14"/>
    <n v="260.7"/>
    <n v="452"/>
    <n v="550"/>
    <n v="77"/>
    <n v="388"/>
    <n v="0"/>
  </r>
  <r>
    <n v="51"/>
    <n v="50"/>
    <x v="0"/>
    <x v="0"/>
    <n v="1"/>
    <s v="non"/>
    <n v="20.403449999999999"/>
    <n v="1902.9"/>
    <n v="72.900000000000006"/>
    <n v="35.4"/>
    <n v="7.3"/>
    <n v="175.6"/>
    <n v="3549"/>
    <n v="969"/>
    <n v="316"/>
    <n v="586"/>
    <n v="3"/>
  </r>
  <r>
    <n v="52"/>
    <n v="72"/>
    <x v="0"/>
    <x v="0"/>
    <n v="1"/>
    <s v="non"/>
    <n v="39.222949999999997"/>
    <n v="1111.9000000000001"/>
    <n v="47.2"/>
    <n v="10.199999999999999"/>
    <n v="0.2"/>
    <n v="69.400000000000006"/>
    <n v="2204"/>
    <n v="239"/>
    <n v="77"/>
    <n v="648"/>
    <n v="5"/>
  </r>
  <r>
    <n v="53"/>
    <n v="60"/>
    <x v="0"/>
    <x v="0"/>
    <n v="1"/>
    <s v="non"/>
    <n v="19.932600000000001"/>
    <n v="1333.8"/>
    <n v="37.1"/>
    <n v="16.899999999999999"/>
    <n v="6.5"/>
    <n v="84"/>
    <n v="4964"/>
    <n v="374"/>
    <n v="266"/>
    <n v="550"/>
    <n v="1"/>
  </r>
  <r>
    <n v="54"/>
    <n v="55"/>
    <x v="0"/>
    <x v="0"/>
    <n v="0"/>
    <s v="oui"/>
    <n v="21.63617"/>
    <n v="1896.1"/>
    <n v="82.2"/>
    <n v="9.3000000000000007"/>
    <n v="10"/>
    <n v="296.8"/>
    <n v="1052"/>
    <n v="605"/>
    <n v="39"/>
    <n v="783"/>
    <n v="2"/>
  </r>
  <r>
    <n v="55"/>
    <n v="43"/>
    <x v="1"/>
    <x v="1"/>
    <n v="1"/>
    <s v="non"/>
    <n v="29.004660000000001"/>
    <n v="1472.7"/>
    <n v="61.8"/>
    <n v="12.2"/>
    <n v="0"/>
    <n v="216.3"/>
    <n v="3572"/>
    <n v="809"/>
    <n v="225"/>
    <n v="258"/>
    <n v="2"/>
  </r>
  <r>
    <n v="56"/>
    <n v="29"/>
    <x v="1"/>
    <x v="1"/>
    <n v="1"/>
    <s v="non"/>
    <n v="18.833960000000001"/>
    <n v="2237.4"/>
    <n v="77.599999999999994"/>
    <n v="22.6"/>
    <n v="0.7"/>
    <n v="180.6"/>
    <n v="2902"/>
    <n v="1065"/>
    <n v="173"/>
    <n v="299"/>
    <n v="2"/>
  </r>
  <r>
    <n v="57"/>
    <n v="44"/>
    <x v="1"/>
    <x v="1"/>
    <n v="1"/>
    <s v="ancien"/>
    <n v="29.113510000000002"/>
    <n v="1446.2"/>
    <n v="63.2"/>
    <n v="9.5"/>
    <n v="3.2"/>
    <n v="208.8"/>
    <n v="1788"/>
    <n v="677"/>
    <n v="79"/>
    <n v="384"/>
    <n v="1"/>
  </r>
  <r>
    <n v="58"/>
    <n v="48"/>
    <x v="0"/>
    <x v="0"/>
    <n v="1"/>
    <s v="oui"/>
    <n v="32.34834"/>
    <n v="2908.5"/>
    <n v="139.1"/>
    <n v="16.399999999999999"/>
    <n v="0.2"/>
    <n v="511.6"/>
    <n v="5111"/>
    <n v="1359"/>
    <n v="102"/>
    <n v="692"/>
    <n v="0"/>
  </r>
  <r>
    <n v="59"/>
    <n v="38"/>
    <x v="1"/>
    <x v="1"/>
    <n v="1"/>
    <s v="non"/>
    <n v="23.85727"/>
    <n v="2190.6999999999998"/>
    <n v="96.9"/>
    <n v="17.7"/>
    <n v="1.3"/>
    <n v="192.1"/>
    <n v="1378"/>
    <n v="685"/>
    <n v="158"/>
    <n v="634"/>
    <n v="2"/>
  </r>
  <r>
    <n v="60"/>
    <n v="33"/>
    <x v="1"/>
    <x v="1"/>
    <n v="1"/>
    <s v="non"/>
    <n v="19.408999999999999"/>
    <n v="1878.2"/>
    <n v="81.599999999999994"/>
    <n v="9.6"/>
    <n v="4.9000000000000004"/>
    <n v="265.8"/>
    <n v="1431"/>
    <n v="724"/>
    <n v="159"/>
    <n v="592"/>
    <n v="2"/>
  </r>
  <r>
    <n v="61"/>
    <n v="56"/>
    <x v="0"/>
    <x v="0"/>
    <n v="1"/>
    <s v="non"/>
    <n v="16.636659999999999"/>
    <n v="1436.8"/>
    <n v="57.2"/>
    <n v="9.4"/>
    <n v="0"/>
    <n v="183.3"/>
    <n v="1727"/>
    <n v="898"/>
    <n v="157"/>
    <n v="383"/>
    <n v="2"/>
  </r>
  <r>
    <n v="62"/>
    <n v="65"/>
    <x v="0"/>
    <x v="0"/>
    <n v="0"/>
    <s v="ancien"/>
    <n v="23.376169999999998"/>
    <n v="6662.2"/>
    <n v="164.3"/>
    <n v="11.3"/>
    <n v="203"/>
    <n v="603"/>
    <n v="2893"/>
    <n v="1364"/>
    <n v="96"/>
    <n v="317"/>
    <n v="0"/>
  </r>
  <r>
    <n v="63"/>
    <n v="48"/>
    <x v="0"/>
    <x v="0"/>
    <n v="1"/>
    <s v="non"/>
    <n v="30.29495"/>
    <n v="2893.3"/>
    <n v="125.8"/>
    <n v="18.8"/>
    <n v="1.7"/>
    <n v="256.7"/>
    <n v="2524"/>
    <n v="1250"/>
    <n v="160"/>
    <n v="247"/>
    <n v="4"/>
  </r>
  <r>
    <n v="64"/>
    <n v="66"/>
    <x v="0"/>
    <x v="0"/>
    <n v="0"/>
    <s v="oui"/>
    <n v="22.574259999999999"/>
    <n v="1902.4"/>
    <n v="76.7"/>
    <n v="17.7"/>
    <n v="3.1"/>
    <n v="216.7"/>
    <n v="2533"/>
    <n v="592"/>
    <n v="100"/>
    <n v="730"/>
    <n v="3"/>
  </r>
  <r>
    <n v="65"/>
    <n v="78"/>
    <x v="0"/>
    <x v="0"/>
    <n v="1"/>
    <s v="oui"/>
    <n v="26.367540000000002"/>
    <n v="1531.6"/>
    <n v="69.5"/>
    <n v="5.4"/>
    <n v="0"/>
    <n v="168"/>
    <n v="982"/>
    <n v="854"/>
    <n v="293"/>
    <n v="587"/>
    <n v="4"/>
  </r>
  <r>
    <n v="66"/>
    <n v="65"/>
    <x v="0"/>
    <x v="0"/>
    <n v="0"/>
    <s v="non"/>
    <n v="23.542439999999999"/>
    <n v="1220.7"/>
    <n v="34.6"/>
    <n v="16.5"/>
    <n v="5.6"/>
    <n v="152.80000000000001"/>
    <n v="1535"/>
    <n v="493"/>
    <n v="171"/>
    <n v="407"/>
    <n v="4"/>
  </r>
  <r>
    <n v="67"/>
    <n v="72"/>
    <x v="0"/>
    <x v="0"/>
    <n v="1"/>
    <s v="oui"/>
    <n v="22.011880000000001"/>
    <n v="1247.7"/>
    <n v="46.8"/>
    <n v="10.199999999999999"/>
    <n v="0"/>
    <n v="347.9"/>
    <n v="326"/>
    <n v="407"/>
    <n v="89"/>
    <n v="831"/>
    <n v="3"/>
  </r>
  <r>
    <n v="68"/>
    <n v="31"/>
    <x v="1"/>
    <x v="1"/>
    <n v="1"/>
    <s v="ancien"/>
    <n v="21.077750000000002"/>
    <n v="1631.5"/>
    <n v="75.2"/>
    <n v="8.5"/>
    <n v="0.7"/>
    <n v="277.10000000000002"/>
    <n v="1487"/>
    <n v="1120"/>
    <n v="109"/>
    <n v="531"/>
    <n v="2"/>
  </r>
  <r>
    <n v="69"/>
    <n v="74"/>
    <x v="0"/>
    <x v="0"/>
    <n v="1"/>
    <s v="oui"/>
    <n v="25.7393"/>
    <n v="818.1"/>
    <n v="34.299999999999997"/>
    <n v="6.6"/>
    <n v="3.7"/>
    <n v="55.4"/>
    <n v="1114"/>
    <n v="453"/>
    <n v="129"/>
    <n v="560"/>
    <n v="1"/>
  </r>
  <r>
    <n v="70"/>
    <n v="61"/>
    <x v="0"/>
    <x v="0"/>
    <n v="1"/>
    <s v="non"/>
    <n v="25.182670000000002"/>
    <n v="1570.1"/>
    <n v="58.7"/>
    <n v="19.3"/>
    <n v="2"/>
    <n v="158.30000000000001"/>
    <n v="1080"/>
    <n v="724"/>
    <n v="87"/>
    <n v="397"/>
    <n v="0"/>
  </r>
  <r>
    <n v="71"/>
    <n v="83"/>
    <x v="2"/>
    <x v="2"/>
    <n v="1"/>
    <s v="non"/>
    <n v="25.206769999999999"/>
    <n v="1331.2"/>
    <n v="50.6"/>
    <n v="7.7"/>
    <n v="0.3"/>
    <n v="380.7"/>
    <n v="2492"/>
    <n v="1310"/>
    <n v="328"/>
    <n v="768"/>
    <n v="2"/>
  </r>
  <r>
    <n v="72"/>
    <n v="46"/>
    <x v="0"/>
    <x v="0"/>
    <n v="1"/>
    <s v="oui"/>
    <n v="30.70965"/>
    <n v="2052.4"/>
    <n v="120.4"/>
    <n v="10.199999999999999"/>
    <n v="0"/>
    <n v="195.2"/>
    <n v="1349"/>
    <n v="860"/>
    <n v="298"/>
    <n v="393"/>
    <n v="2"/>
  </r>
  <r>
    <n v="73"/>
    <n v="62"/>
    <x v="0"/>
    <x v="0"/>
    <n v="1"/>
    <s v="oui"/>
    <n v="23.921679999999999"/>
    <n v="1823"/>
    <n v="80.3"/>
    <n v="17.399999999999999"/>
    <n v="6.2"/>
    <n v="256.8"/>
    <n v="6948"/>
    <n v="417"/>
    <n v="379"/>
    <n v="810"/>
    <n v="2"/>
  </r>
  <r>
    <n v="74"/>
    <n v="56"/>
    <x v="0"/>
    <x v="0"/>
    <n v="1"/>
    <s v="ancien"/>
    <n v="20.641020000000001"/>
    <n v="1743.8"/>
    <n v="85.3"/>
    <n v="13.2"/>
    <n v="7.2"/>
    <n v="349.6"/>
    <n v="1086"/>
    <n v="464"/>
    <n v="204"/>
    <n v="624"/>
    <n v="2"/>
  </r>
  <r>
    <n v="75"/>
    <n v="33"/>
    <x v="1"/>
    <x v="1"/>
    <n v="0"/>
    <s v="non"/>
    <n v="26.63693"/>
    <n v="3457.2"/>
    <n v="166"/>
    <n v="17.5"/>
    <n v="10.5"/>
    <n v="452.8"/>
    <n v="2629"/>
    <n v="1470"/>
    <n v="75"/>
    <n v="227"/>
    <n v="2"/>
  </r>
  <r>
    <n v="76"/>
    <n v="45"/>
    <x v="0"/>
    <x v="0"/>
    <n v="1"/>
    <s v="oui"/>
    <n v="22.36111"/>
    <n v="1126.7"/>
    <n v="20.399999999999999"/>
    <n v="12.5"/>
    <n v="7.2"/>
    <n v="71.8"/>
    <n v="1307"/>
    <n v="178"/>
    <n v="127"/>
    <n v="525"/>
    <n v="5"/>
  </r>
  <r>
    <n v="77"/>
    <n v="41"/>
    <x v="1"/>
    <x v="1"/>
    <n v="1"/>
    <s v="oui"/>
    <n v="23.093889999999998"/>
    <n v="3258.3"/>
    <n v="101.2"/>
    <n v="26.2"/>
    <n v="0.5"/>
    <n v="341.7"/>
    <n v="1306"/>
    <n v="1163"/>
    <n v="131"/>
    <n v="542"/>
    <n v="3"/>
  </r>
  <r>
    <n v="78"/>
    <n v="73"/>
    <x v="0"/>
    <x v="0"/>
    <n v="0"/>
    <s v="oui"/>
    <n v="24.67999"/>
    <n v="2833.7"/>
    <n v="119.9"/>
    <n v="14.6"/>
    <n v="18.2"/>
    <n v="365"/>
    <n v="3465"/>
    <n v="743"/>
    <n v="21"/>
    <n v="558"/>
    <n v="1"/>
  </r>
  <r>
    <n v="79"/>
    <n v="31"/>
    <x v="1"/>
    <x v="1"/>
    <n v="1"/>
    <s v="oui"/>
    <n v="21.331440000000001"/>
    <n v="2264.3000000000002"/>
    <n v="105.5"/>
    <n v="13.4"/>
    <n v="3.2"/>
    <n v="396.5"/>
    <n v="1846"/>
    <n v="760"/>
    <n v="233"/>
    <n v="504"/>
    <n v="2"/>
  </r>
  <r>
    <n v="80"/>
    <n v="50"/>
    <x v="0"/>
    <x v="0"/>
    <n v="0"/>
    <s v="non"/>
    <n v="25.119890000000002"/>
    <n v="2026"/>
    <n v="85.5"/>
    <n v="11.2"/>
    <n v="21"/>
    <n v="268.2"/>
    <n v="1334"/>
    <n v="486"/>
    <n v="73"/>
    <n v="1031"/>
    <n v="4"/>
  </r>
  <r>
    <n v="81"/>
    <n v="65"/>
    <x v="0"/>
    <x v="0"/>
    <n v="1"/>
    <s v="non"/>
    <n v="28.401990000000001"/>
    <n v="1747.6"/>
    <n v="83.6"/>
    <n v="10.9"/>
    <n v="0"/>
    <n v="244.8"/>
    <n v="4848"/>
    <n v="1005"/>
    <n v="25"/>
    <n v="187"/>
    <n v="2"/>
  </r>
  <r>
    <n v="82"/>
    <n v="35"/>
    <x v="1"/>
    <x v="1"/>
    <n v="1"/>
    <s v="ancien"/>
    <n v="21.834029999999998"/>
    <n v="1575.5"/>
    <n v="53.9"/>
    <n v="7"/>
    <n v="1"/>
    <n v="216.2"/>
    <n v="1734"/>
    <n v="1215"/>
    <n v="137"/>
    <n v="677"/>
    <n v="2"/>
  </r>
  <r>
    <n v="83"/>
    <n v="42"/>
    <x v="1"/>
    <x v="1"/>
    <n v="0"/>
    <s v="oui"/>
    <n v="29.035679999999999"/>
    <n v="1785.4"/>
    <n v="94.1"/>
    <n v="10"/>
    <n v="0.7"/>
    <n v="288"/>
    <n v="1120"/>
    <n v="619"/>
    <n v="82"/>
    <n v="783"/>
    <n v="2"/>
  </r>
  <r>
    <n v="84"/>
    <n v="19"/>
    <x v="1"/>
    <x v="1"/>
    <n v="1"/>
    <s v="non"/>
    <n v="29.24145"/>
    <n v="2558.9"/>
    <n v="116.1"/>
    <n v="12.3"/>
    <n v="0"/>
    <n v="324.5"/>
    <n v="1498"/>
    <n v="1066"/>
    <n v="327"/>
    <n v="693"/>
    <n v="4"/>
  </r>
  <r>
    <n v="85"/>
    <n v="37"/>
    <x v="1"/>
    <x v="1"/>
    <n v="1"/>
    <s v="non"/>
    <n v="19.986129999999999"/>
    <n v="839"/>
    <n v="29.2"/>
    <n v="4.7"/>
    <n v="6.4"/>
    <n v="66.5"/>
    <n v="330"/>
    <n v="394"/>
    <n v="142"/>
    <n v="511"/>
    <n v="0"/>
  </r>
  <r>
    <n v="86"/>
    <n v="44"/>
    <x v="1"/>
    <x v="1"/>
    <n v="1"/>
    <s v="oui"/>
    <n v="24.081189999999999"/>
    <n v="2391.3000000000002"/>
    <n v="95.4"/>
    <n v="20.6"/>
    <n v="0"/>
    <n v="283.3"/>
    <n v="5909"/>
    <n v="1702"/>
    <n v="86"/>
    <n v="435"/>
    <n v="1"/>
  </r>
  <r>
    <n v="87"/>
    <n v="36"/>
    <x v="1"/>
    <x v="1"/>
    <n v="1"/>
    <s v="oui"/>
    <n v="23.345929999999999"/>
    <n v="1887.4"/>
    <n v="110.2"/>
    <n v="6"/>
    <n v="0.1"/>
    <n v="211.7"/>
    <n v="3326"/>
    <n v="928"/>
    <n v="150"/>
    <n v="362"/>
    <n v="3"/>
  </r>
  <r>
    <n v="88"/>
    <n v="53"/>
    <x v="0"/>
    <x v="0"/>
    <n v="0"/>
    <s v="ancien"/>
    <n v="25.140619999999998"/>
    <n v="2798.2"/>
    <n v="125.9"/>
    <n v="17.7"/>
    <n v="7"/>
    <n v="239"/>
    <n v="2110"/>
    <n v="1458"/>
    <n v="53"/>
    <n v="592"/>
    <n v="0"/>
  </r>
  <r>
    <n v="89"/>
    <n v="69"/>
    <x v="0"/>
    <x v="0"/>
    <n v="0"/>
    <s v="ancien"/>
    <n v="27.228860000000001"/>
    <n v="2654.9"/>
    <n v="126"/>
    <n v="23.3"/>
    <n v="0"/>
    <n v="248"/>
    <n v="2719"/>
    <n v="1323"/>
    <n v="112"/>
    <n v="360"/>
    <n v="1"/>
  </r>
  <r>
    <n v="90"/>
    <n v="74"/>
    <x v="0"/>
    <x v="0"/>
    <n v="1"/>
    <s v="non"/>
    <n v="27.986170000000001"/>
    <n v="1202"/>
    <n v="46.6"/>
    <n v="11.4"/>
    <n v="0"/>
    <n v="59.2"/>
    <n v="2309"/>
    <n v="578"/>
    <n v="104"/>
    <n v="476"/>
    <n v="1"/>
  </r>
  <r>
    <n v="91"/>
    <n v="70"/>
    <x v="0"/>
    <x v="0"/>
    <n v="1"/>
    <s v="non"/>
    <n v="22.53312"/>
    <s v="NA"/>
    <n v="51.1"/>
    <n v="9.6"/>
    <n v="3"/>
    <n v="142"/>
    <n v="1153"/>
    <n v="1048"/>
    <n v="170"/>
    <n v="369"/>
    <n v="2"/>
  </r>
  <r>
    <n v="92"/>
    <n v="56"/>
    <x v="0"/>
    <x v="0"/>
    <n v="1"/>
    <s v="oui"/>
    <n v="26.317299999999999"/>
    <n v="2225.1"/>
    <n v="111.5"/>
    <n v="10.4"/>
    <n v="6.8"/>
    <n v="283.7"/>
    <n v="1432"/>
    <n v="1006"/>
    <n v="150"/>
    <n v="619"/>
    <n v="2"/>
  </r>
  <r>
    <n v="93"/>
    <n v="77"/>
    <x v="0"/>
    <x v="0"/>
    <n v="1"/>
    <s v="non"/>
    <n v="27.790459999999999"/>
    <n v="866.9"/>
    <n v="31"/>
    <n v="9.8000000000000007"/>
    <n v="0.2"/>
    <n v="59.7"/>
    <n v="2493"/>
    <n v="640"/>
    <n v="282"/>
    <n v="472"/>
    <n v="3"/>
  </r>
  <r>
    <n v="94"/>
    <n v="73"/>
    <x v="0"/>
    <x v="0"/>
    <n v="0"/>
    <s v="oui"/>
    <n v="24.417190000000002"/>
    <n v="1666.8"/>
    <n v="76.5"/>
    <n v="13.3"/>
    <n v="0"/>
    <n v="747.5"/>
    <n v="3054"/>
    <n v="4041"/>
    <n v="91"/>
    <n v="426"/>
    <n v="2"/>
  </r>
  <r>
    <n v="95"/>
    <n v="43"/>
    <x v="1"/>
    <x v="1"/>
    <n v="1"/>
    <s v="oui"/>
    <n v="23.0381"/>
    <n v="3711"/>
    <n v="202.7"/>
    <n v="14.9"/>
    <n v="18"/>
    <n v="469.2"/>
    <n v="1861"/>
    <n v="783"/>
    <n v="125"/>
    <n v="592"/>
    <n v="1"/>
  </r>
  <r>
    <n v="96"/>
    <n v="41"/>
    <x v="1"/>
    <x v="1"/>
    <n v="0"/>
    <s v="non"/>
    <n v="23.616949999999999"/>
    <n v="1055"/>
    <n v="33.200000000000003"/>
    <n v="12.9"/>
    <n v="0.9"/>
    <n v="220"/>
    <n v="4268"/>
    <n v="341"/>
    <n v="282"/>
    <n v="426"/>
    <n v="1"/>
  </r>
  <r>
    <n v="97"/>
    <n v="22"/>
    <x v="1"/>
    <x v="1"/>
    <n v="1"/>
    <s v="oui"/>
    <n v="27.00534"/>
    <n v="2733"/>
    <n v="123.8"/>
    <n v="5.0999999999999996"/>
    <n v="0.3"/>
    <n v="440.3"/>
    <n v="1652"/>
    <n v="1525"/>
    <n v="16"/>
    <n v="799"/>
    <n v="1"/>
  </r>
  <r>
    <n v="98"/>
    <n v="44"/>
    <x v="1"/>
    <x v="1"/>
    <n v="1"/>
    <s v="oui"/>
    <n v="23.460460000000001"/>
    <n v="1660.1"/>
    <n v="80.3"/>
    <n v="13.6"/>
    <n v="0.1"/>
    <n v="89"/>
    <n v="1802"/>
    <n v="233"/>
    <n v="129"/>
    <n v="497"/>
    <n v="1"/>
  </r>
  <r>
    <n v="99"/>
    <n v="51"/>
    <x v="0"/>
    <x v="0"/>
    <n v="1"/>
    <s v="oui"/>
    <n v="25.1571"/>
    <n v="1952.7"/>
    <n v="63.8"/>
    <n v="17.899999999999999"/>
    <n v="11"/>
    <n v="201.3"/>
    <n v="2308"/>
    <n v="1838"/>
    <n v="180"/>
    <n v="622"/>
    <n v="3"/>
  </r>
  <r>
    <n v="100"/>
    <n v="46"/>
    <x v="0"/>
    <x v="0"/>
    <n v="0"/>
    <s v="ancien"/>
    <n v="35.259689999999999"/>
    <n v="2667.5"/>
    <n v="131.6"/>
    <n v="10.1"/>
    <n v="0"/>
    <n v="550.5"/>
    <n v="1210"/>
    <n v="1291"/>
    <n v="39"/>
    <n v="549"/>
    <n v="0"/>
  </r>
  <r>
    <n v="101"/>
    <n v="25"/>
    <x v="1"/>
    <x v="1"/>
    <n v="1"/>
    <s v="ancien"/>
    <n v="20.641020000000001"/>
    <n v="1517.4"/>
    <n v="59.1"/>
    <n v="5.9"/>
    <n v="0"/>
    <n v="127.6"/>
    <n v="214"/>
    <n v="914"/>
    <n v="54"/>
    <n v="539"/>
    <n v="1"/>
  </r>
  <r>
    <n v="102"/>
    <n v="69"/>
    <x v="0"/>
    <x v="0"/>
    <n v="0"/>
    <s v="oui"/>
    <n v="23.005610000000001"/>
    <n v="1711.4"/>
    <n v="98.2"/>
    <n v="10.8"/>
    <n v="0.3"/>
    <n v="332.4"/>
    <n v="1370"/>
    <n v="695"/>
    <n v="78"/>
    <n v="522"/>
    <n v="2"/>
  </r>
  <r>
    <n v="103"/>
    <n v="69"/>
    <x v="0"/>
    <x v="0"/>
    <n v="0"/>
    <s v="oui"/>
    <n v="25.23171"/>
    <n v="1756.4"/>
    <n v="82.3"/>
    <n v="8.8000000000000007"/>
    <n v="0"/>
    <n v="500.3"/>
    <n v="2354"/>
    <n v="842"/>
    <n v="34"/>
    <n v="551"/>
    <n v="1"/>
  </r>
  <r>
    <n v="104"/>
    <n v="58"/>
    <x v="0"/>
    <x v="0"/>
    <n v="1"/>
    <s v="non"/>
    <n v="27.336919999999999"/>
    <n v="2186.1999999999998"/>
    <n v="99.3"/>
    <n v="14.9"/>
    <n v="0.2"/>
    <n v="263.8"/>
    <n v="2446"/>
    <n v="881"/>
    <n v="95"/>
    <n v="466"/>
    <n v="5"/>
  </r>
  <r>
    <n v="105"/>
    <n v="77"/>
    <x v="0"/>
    <x v="0"/>
    <n v="0"/>
    <s v="non"/>
    <n v="25.881309999999999"/>
    <n v="2075.1999999999998"/>
    <n v="75.599999999999994"/>
    <n v="21.4"/>
    <n v="0"/>
    <n v="228.8"/>
    <n v="3473"/>
    <n v="1326"/>
    <n v="174"/>
    <n v="423"/>
    <n v="2"/>
  </r>
  <r>
    <n v="106"/>
    <n v="67"/>
    <x v="0"/>
    <x v="0"/>
    <n v="0"/>
    <s v="oui"/>
    <n v="24.735250000000001"/>
    <n v="2021.2"/>
    <n v="94.8"/>
    <n v="13.3"/>
    <n v="8"/>
    <n v="417.6"/>
    <n v="3359"/>
    <n v="1060"/>
    <n v="95"/>
    <n v="797"/>
    <n v="0"/>
  </r>
  <r>
    <n v="107"/>
    <n v="37"/>
    <x v="1"/>
    <x v="1"/>
    <n v="1"/>
    <s v="oui"/>
    <n v="29.325569999999999"/>
    <n v="1653.2"/>
    <n v="77.3"/>
    <n v="12.5"/>
    <n v="1"/>
    <n v="162.6"/>
    <n v="1062"/>
    <n v="1070"/>
    <n v="97"/>
    <n v="532"/>
    <n v="2"/>
  </r>
  <r>
    <n v="108"/>
    <n v="47"/>
    <x v="0"/>
    <x v="0"/>
    <n v="1"/>
    <s v="oui"/>
    <n v="21.188199999999998"/>
    <n v="1076.5999999999999"/>
    <n v="33.4"/>
    <n v="22.5"/>
    <n v="4.0999999999999996"/>
    <n v="138.80000000000001"/>
    <n v="1489"/>
    <n v="490"/>
    <n v="204"/>
    <n v="422"/>
    <n v="2"/>
  </r>
  <r>
    <n v="109"/>
    <n v="60"/>
    <x v="0"/>
    <x v="0"/>
    <n v="1"/>
    <s v="ancien"/>
    <n v="19.67728"/>
    <n v="1506.7"/>
    <n v="76.3"/>
    <n v="14.6"/>
    <n v="0"/>
    <n v="239.2"/>
    <n v="3982"/>
    <n v="350"/>
    <n v="25"/>
    <n v="421"/>
    <n v="4"/>
  </r>
  <r>
    <n v="110"/>
    <n v="49"/>
    <x v="0"/>
    <x v="0"/>
    <n v="1"/>
    <s v="oui"/>
    <n v="25.069959999999998"/>
    <n v="1511.7"/>
    <n v="54.4"/>
    <n v="16.100000000000001"/>
    <n v="4.2"/>
    <n v="200.5"/>
    <n v="1656"/>
    <n v="652"/>
    <n v="270"/>
    <n v="527"/>
    <n v="2"/>
  </r>
  <r>
    <n v="111"/>
    <n v="83"/>
    <x v="2"/>
    <x v="2"/>
    <n v="0"/>
    <s v="oui"/>
    <n v="25.597719999999999"/>
    <n v="1933.6"/>
    <n v="98.8"/>
    <n v="11.1"/>
    <n v="0"/>
    <n v="224.7"/>
    <n v="768"/>
    <n v="719"/>
    <n v="285"/>
    <n v="512"/>
    <n v="2"/>
  </r>
  <r>
    <n v="112"/>
    <n v="56"/>
    <x v="0"/>
    <x v="0"/>
    <n v="1"/>
    <s v="non"/>
    <n v="22.011880000000001"/>
    <n v="1830"/>
    <n v="52.8"/>
    <n v="13.8"/>
    <n v="8.5"/>
    <n v="689.4"/>
    <n v="1496"/>
    <n v="546"/>
    <n v="110"/>
    <n v="756"/>
    <n v="2"/>
  </r>
  <r>
    <n v="113"/>
    <n v="39"/>
    <x v="1"/>
    <x v="1"/>
    <n v="1"/>
    <s v="non"/>
    <n v="30.29128"/>
    <n v="1256.7"/>
    <n v="43.7"/>
    <n v="5.3"/>
    <n v="0.3"/>
    <n v="133.6"/>
    <n v="683"/>
    <n v="627"/>
    <n v="162"/>
    <n v="456"/>
    <n v="6"/>
  </r>
  <r>
    <n v="114"/>
    <n v="41"/>
    <x v="1"/>
    <x v="1"/>
    <n v="1"/>
    <s v="non"/>
    <n v="41.855919999999998"/>
    <n v="1823.7"/>
    <n v="54.7"/>
    <n v="14.6"/>
    <n v="0"/>
    <n v="188"/>
    <n v="885"/>
    <n v="687"/>
    <n v="179"/>
    <n v="456"/>
    <n v="6"/>
  </r>
  <r>
    <n v="115"/>
    <n v="37"/>
    <x v="1"/>
    <x v="1"/>
    <n v="1"/>
    <s v="ancien"/>
    <n v="28.335699999999999"/>
    <n v="1902.8"/>
    <n v="81.7"/>
    <n v="8.1999999999999993"/>
    <n v="0"/>
    <n v="178.6"/>
    <n v="1662"/>
    <n v="779"/>
    <n v="131"/>
    <n v="449"/>
    <n v="2"/>
  </r>
  <r>
    <n v="116"/>
    <n v="66"/>
    <x v="0"/>
    <x v="0"/>
    <n v="1"/>
    <s v="non"/>
    <n v="26.50808"/>
    <n v="958.5"/>
    <n v="37.700000000000003"/>
    <n v="8.3000000000000007"/>
    <n v="0"/>
    <n v="108.6"/>
    <n v="1552"/>
    <n v="326"/>
    <n v="86"/>
    <n v="406"/>
    <n v="2"/>
  </r>
  <r>
    <n v="117"/>
    <n v="55"/>
    <x v="0"/>
    <x v="0"/>
    <n v="1"/>
    <s v="non"/>
    <n v="21.077750000000002"/>
    <n v="2328.3000000000002"/>
    <n v="112.6"/>
    <n v="13.9"/>
    <n v="2.9"/>
    <n v="281.89999999999998"/>
    <n v="2144"/>
    <n v="815"/>
    <n v="225"/>
    <n v="519"/>
    <n v="4"/>
  </r>
  <r>
    <n v="118"/>
    <n v="49"/>
    <x v="0"/>
    <x v="0"/>
    <n v="1"/>
    <s v="oui"/>
    <n v="39.464979999999997"/>
    <n v="1574"/>
    <n v="74.599999999999994"/>
    <n v="14.1"/>
    <n v="0"/>
    <n v="440.6"/>
    <n v="3567"/>
    <n v="963"/>
    <n v="249"/>
    <n v="464"/>
    <n v="2"/>
  </r>
  <r>
    <n v="119"/>
    <n v="31"/>
    <x v="1"/>
    <x v="1"/>
    <n v="1"/>
    <s v="oui"/>
    <n v="18.983619999999998"/>
    <n v="1646.2"/>
    <n v="52.2"/>
    <n v="13.2"/>
    <n v="5"/>
    <n v="174.9"/>
    <n v="1423"/>
    <n v="1845"/>
    <n v="254"/>
    <n v="523"/>
    <n v="3"/>
  </r>
  <r>
    <n v="120"/>
    <n v="64"/>
    <x v="0"/>
    <x v="0"/>
    <n v="1"/>
    <s v="non"/>
    <n v="18.878340000000001"/>
    <n v="1828"/>
    <n v="63.4"/>
    <n v="14.7"/>
    <n v="0"/>
    <n v="87.9"/>
    <n v="1293"/>
    <n v="1101"/>
    <n v="189"/>
    <n v="588"/>
    <n v="2"/>
  </r>
  <r>
    <n v="121"/>
    <n v="57"/>
    <x v="0"/>
    <x v="0"/>
    <n v="1"/>
    <s v="non"/>
    <n v="23.221150000000002"/>
    <n v="1288.7"/>
    <n v="63.2"/>
    <n v="10.6"/>
    <n v="0"/>
    <n v="200.2"/>
    <n v="2111"/>
    <n v="950"/>
    <n v="108"/>
    <n v="564"/>
    <n v="2"/>
  </r>
  <r>
    <n v="122"/>
    <n v="42"/>
    <x v="1"/>
    <x v="1"/>
    <n v="1"/>
    <s v="ancien"/>
    <n v="26.849119999999999"/>
    <n v="1084.3"/>
    <n v="25.2"/>
    <n v="21.8"/>
    <n v="1"/>
    <n v="105.7"/>
    <n v="2874"/>
    <n v="159"/>
    <n v="121"/>
    <n v="927"/>
    <n v="2"/>
  </r>
  <r>
    <n v="123"/>
    <n v="40"/>
    <x v="1"/>
    <x v="1"/>
    <n v="0"/>
    <s v="oui"/>
    <n v="25.881309999999999"/>
    <n v="2431.9"/>
    <n v="93.7"/>
    <n v="17.8"/>
    <n v="0.1"/>
    <n v="364.6"/>
    <n v="1699"/>
    <n v="2263"/>
    <n v="238"/>
    <n v="953"/>
    <n v="2"/>
  </r>
  <r>
    <n v="124"/>
    <n v="73"/>
    <x v="0"/>
    <x v="0"/>
    <n v="0"/>
    <s v="ancien"/>
    <n v="19.408999999999999"/>
    <n v="2453.5"/>
    <n v="118.5"/>
    <n v="10.3"/>
    <n v="0"/>
    <n v="516.5"/>
    <n v="954"/>
    <n v="1328"/>
    <n v="127"/>
    <n v="516"/>
    <n v="3"/>
  </r>
  <r>
    <n v="125"/>
    <n v="37"/>
    <x v="1"/>
    <x v="1"/>
    <n v="1"/>
    <s v="non"/>
    <n v="19.57075"/>
    <n v="1645.7"/>
    <n v="76"/>
    <n v="6.6"/>
    <n v="4"/>
    <n v="225.9"/>
    <n v="1368"/>
    <n v="427"/>
    <n v="141"/>
    <n v="669"/>
    <n v="5"/>
  </r>
  <r>
    <n v="126"/>
    <n v="43"/>
    <x v="1"/>
    <x v="1"/>
    <n v="1"/>
    <s v="non"/>
    <n v="20.297000000000001"/>
    <n v="2075.9"/>
    <n v="96.5"/>
    <n v="17.3"/>
    <n v="7"/>
    <n v="271.8"/>
    <n v="3318"/>
    <n v="651"/>
    <n v="427"/>
    <n v="572"/>
    <n v="2"/>
  </r>
  <r>
    <n v="127"/>
    <n v="66"/>
    <x v="0"/>
    <x v="0"/>
    <n v="1"/>
    <s v="non"/>
    <n v="26.42051"/>
    <n v="1563.7"/>
    <n v="73.3"/>
    <n v="12"/>
    <n v="1.1000000000000001"/>
    <n v="300.89999999999998"/>
    <n v="2247"/>
    <n v="728"/>
    <n v="305"/>
    <n v="727"/>
    <n v="3"/>
  </r>
  <r>
    <n v="128"/>
    <n v="26"/>
    <x v="1"/>
    <x v="1"/>
    <n v="1"/>
    <s v="non"/>
    <n v="20.379460000000002"/>
    <n v="1663.3"/>
    <n v="64.599999999999994"/>
    <n v="7.6"/>
    <n v="2"/>
    <n v="124.7"/>
    <n v="910"/>
    <n v="605"/>
    <n v="74"/>
    <n v="544"/>
    <n v="3"/>
  </r>
  <r>
    <n v="129"/>
    <n v="45"/>
    <x v="0"/>
    <x v="0"/>
    <n v="1"/>
    <s v="oui"/>
    <n v="29.24145"/>
    <n v="1601.4"/>
    <n v="93.9"/>
    <n v="8.8000000000000007"/>
    <n v="0"/>
    <n v="255.8"/>
    <n v="1171"/>
    <n v="453"/>
    <n v="156"/>
    <n v="917"/>
    <n v="2"/>
  </r>
  <r>
    <n v="130"/>
    <n v="74"/>
    <x v="0"/>
    <x v="0"/>
    <n v="1"/>
    <s v="non"/>
    <n v="30.29495"/>
    <n v="1718.9"/>
    <n v="57.9"/>
    <n v="15"/>
    <n v="1.2"/>
    <n v="272.7"/>
    <n v="2077"/>
    <n v="1374"/>
    <n v="168"/>
    <n v="586"/>
    <n v="1"/>
  </r>
  <r>
    <n v="131"/>
    <n v="49"/>
    <x v="0"/>
    <x v="0"/>
    <n v="1"/>
    <s v="non"/>
    <n v="21.479009999999999"/>
    <n v="1010.6"/>
    <n v="29.4"/>
    <n v="9.1"/>
    <n v="6.2"/>
    <n v="98.8"/>
    <n v="1210"/>
    <n v="555"/>
    <n v="116"/>
    <n v="516"/>
    <n v="2"/>
  </r>
  <r>
    <n v="132"/>
    <n v="41"/>
    <x v="1"/>
    <x v="1"/>
    <n v="1"/>
    <s v="oui"/>
    <n v="19.408999999999999"/>
    <n v="1372.7"/>
    <n v="61.6"/>
    <n v="9.5"/>
    <n v="0"/>
    <n v="182.5"/>
    <n v="1826"/>
    <n v="386"/>
    <n v="290"/>
    <n v="404"/>
    <n v="0"/>
  </r>
  <r>
    <n v="133"/>
    <n v="74"/>
    <x v="0"/>
    <x v="0"/>
    <n v="0"/>
    <s v="non"/>
    <n v="27.31916"/>
    <n v="1837"/>
    <n v="76.900000000000006"/>
    <n v="13.6"/>
    <n v="0"/>
    <n v="383.6"/>
    <n v="2628"/>
    <n v="966"/>
    <n v="304"/>
    <n v="709"/>
    <n v="2"/>
  </r>
  <r>
    <n v="134"/>
    <n v="38"/>
    <x v="1"/>
    <x v="1"/>
    <n v="1"/>
    <s v="ancien"/>
    <n v="21.845079999999999"/>
    <n v="1662.7"/>
    <n v="58.7"/>
    <n v="15.7"/>
    <n v="3.7"/>
    <n v="163.69999999999999"/>
    <n v="561"/>
    <n v="947"/>
    <n v="198"/>
    <n v="429"/>
    <n v="1"/>
  </r>
  <r>
    <n v="135"/>
    <n v="83"/>
    <x v="2"/>
    <x v="2"/>
    <n v="0"/>
    <s v="non"/>
    <n v="22.222370000000002"/>
    <n v="1534.7"/>
    <n v="54.9"/>
    <n v="26.3"/>
    <n v="0"/>
    <n v="77.5"/>
    <n v="1893"/>
    <n v="426"/>
    <n v="253"/>
    <n v="629"/>
    <n v="1"/>
  </r>
  <r>
    <n v="136"/>
    <n v="70"/>
    <x v="0"/>
    <x v="0"/>
    <n v="1"/>
    <s v="non"/>
    <n v="28.046959999999999"/>
    <n v="2005.8"/>
    <n v="89.5"/>
    <n v="8.5"/>
    <n v="0.1"/>
    <n v="121.2"/>
    <n v="1312"/>
    <n v="688"/>
    <n v="148"/>
    <n v="1139"/>
    <n v="2"/>
  </r>
  <r>
    <n v="137"/>
    <n v="39"/>
    <x v="1"/>
    <x v="1"/>
    <n v="1"/>
    <s v="oui"/>
    <n v="26.094329999999999"/>
    <n v="1187.8"/>
    <n v="32.799999999999997"/>
    <n v="11.6"/>
    <n v="0"/>
    <n v="154.9"/>
    <n v="1913"/>
    <n v="1048"/>
    <n v="492"/>
    <n v="466"/>
    <n v="2"/>
  </r>
  <r>
    <n v="138"/>
    <n v="65"/>
    <x v="0"/>
    <x v="0"/>
    <n v="1"/>
    <s v="non"/>
    <n v="21.585149999999999"/>
    <n v="1446.2"/>
    <n v="56.8"/>
    <n v="10.8"/>
    <n v="0"/>
    <n v="127.9"/>
    <n v="924"/>
    <n v="684"/>
    <n v="156"/>
    <n v="372"/>
    <n v="1"/>
  </r>
  <r>
    <n v="139"/>
    <n v="72"/>
    <x v="0"/>
    <x v="0"/>
    <n v="1"/>
    <s v="oui"/>
    <n v="21.03125"/>
    <n v="976.7"/>
    <n v="68.400000000000006"/>
    <n v="3.1"/>
    <n v="0"/>
    <n v="99.6"/>
    <n v="728"/>
    <n v="797"/>
    <n v="27"/>
    <n v="558"/>
    <n v="3"/>
  </r>
  <r>
    <n v="140"/>
    <n v="46"/>
    <x v="0"/>
    <x v="0"/>
    <n v="0"/>
    <s v="oui"/>
    <n v="23.67727"/>
    <n v="2706.7"/>
    <n v="104.9"/>
    <n v="16.8"/>
    <n v="22"/>
    <n v="416"/>
    <n v="4387"/>
    <n v="926"/>
    <n v="52"/>
    <n v="476"/>
    <n v="1"/>
  </r>
  <r>
    <n v="141"/>
    <n v="46"/>
    <x v="0"/>
    <x v="0"/>
    <n v="1"/>
    <s v="non"/>
    <n v="30.058710000000001"/>
    <n v="1546"/>
    <n v="73.599999999999994"/>
    <n v="10.3"/>
    <n v="7"/>
    <n v="284.8"/>
    <n v="1976"/>
    <n v="417"/>
    <n v="210"/>
    <n v="418"/>
    <n v="2"/>
  </r>
  <r>
    <n v="142"/>
    <n v="51"/>
    <x v="0"/>
    <x v="0"/>
    <n v="1"/>
    <s v="non"/>
    <n v="34.185119999999998"/>
    <n v="1324"/>
    <n v="46"/>
    <n v="12.7"/>
    <n v="0"/>
    <n v="151"/>
    <n v="2422"/>
    <n v="208"/>
    <n v="83"/>
    <n v="564"/>
    <n v="6"/>
  </r>
  <r>
    <n v="143"/>
    <n v="39"/>
    <x v="1"/>
    <x v="1"/>
    <n v="1"/>
    <s v="non"/>
    <n v="24.081189999999999"/>
    <n v="1368.9"/>
    <n v="61.6"/>
    <n v="14.4"/>
    <n v="6.7"/>
    <n v="314.89999999999998"/>
    <n v="1407"/>
    <n v="1335"/>
    <n v="182"/>
    <n v="431"/>
    <n v="5"/>
  </r>
  <r>
    <n v="144"/>
    <n v="33"/>
    <x v="1"/>
    <x v="1"/>
    <n v="1"/>
    <s v="ancien"/>
    <n v="20.16133"/>
    <n v="3228"/>
    <n v="141.1"/>
    <n v="14.4"/>
    <n v="0"/>
    <n v="718.8"/>
    <n v="1301"/>
    <n v="307"/>
    <n v="40"/>
    <n v="485"/>
    <n v="2"/>
  </r>
  <r>
    <n v="145"/>
    <n v="49"/>
    <x v="0"/>
    <x v="0"/>
    <n v="0"/>
    <s v="oui"/>
    <n v="31.72627"/>
    <n v="2825.8"/>
    <n v="97.8"/>
    <n v="7.5"/>
    <n v="35"/>
    <n v="374.3"/>
    <n v="1112"/>
    <n v="735"/>
    <n v="69"/>
    <n v="733"/>
    <n v="2"/>
  </r>
  <r>
    <n v="146"/>
    <n v="44"/>
    <x v="1"/>
    <x v="1"/>
    <n v="1"/>
    <s v="non"/>
    <n v="23.393160000000002"/>
    <n v="1220.9000000000001"/>
    <n v="35.1"/>
    <n v="14"/>
    <n v="0"/>
    <n v="99.2"/>
    <n v="1052"/>
    <n v="441"/>
    <n v="172"/>
    <n v="402"/>
    <n v="1"/>
  </r>
  <r>
    <n v="147"/>
    <n v="69"/>
    <x v="0"/>
    <x v="0"/>
    <n v="1"/>
    <s v="non"/>
    <n v="24.26126"/>
    <n v="1174.7"/>
    <n v="47.4"/>
    <n v="9.9"/>
    <n v="0.1"/>
    <n v="89.9"/>
    <n v="1008"/>
    <n v="783"/>
    <n v="253"/>
    <n v="760"/>
    <n v="1"/>
  </r>
  <r>
    <n v="148"/>
    <n v="52"/>
    <x v="0"/>
    <x v="0"/>
    <n v="1"/>
    <s v="oui"/>
    <n v="27.833480000000002"/>
    <n v="828.2"/>
    <n v="52.3"/>
    <n v="6.1"/>
    <n v="1.2"/>
    <n v="141.1"/>
    <n v="1054"/>
    <n v="366"/>
    <n v="435"/>
    <n v="659"/>
    <n v="2"/>
  </r>
  <r>
    <n v="149"/>
    <n v="82"/>
    <x v="2"/>
    <x v="2"/>
    <n v="1"/>
    <s v="non"/>
    <n v="20.21771"/>
    <n v="1708.1"/>
    <n v="94.2"/>
    <n v="15.1"/>
    <n v="2"/>
    <n v="224.7"/>
    <n v="1484"/>
    <n v="790"/>
    <n v="429"/>
    <n v="599"/>
    <n v="4"/>
  </r>
  <r>
    <n v="150"/>
    <n v="46"/>
    <x v="0"/>
    <x v="0"/>
    <n v="1"/>
    <s v="non"/>
    <n v="23.478580000000001"/>
    <n v="1182.9000000000001"/>
    <n v="60.2"/>
    <n v="5.2"/>
    <n v="0.2"/>
    <n v="164.5"/>
    <n v="657"/>
    <n v="441"/>
    <n v="326"/>
    <n v="495"/>
    <n v="0"/>
  </r>
  <r>
    <n v="151"/>
    <n v="25"/>
    <x v="1"/>
    <x v="1"/>
    <n v="1"/>
    <s v="non"/>
    <n v="22.705120000000001"/>
    <n v="928.4"/>
    <n v="29.7"/>
    <n v="6"/>
    <n v="0.5"/>
    <n v="120.7"/>
    <n v="604"/>
    <n v="432"/>
    <n v="75"/>
    <n v="436"/>
    <n v="6"/>
  </r>
  <r>
    <n v="152"/>
    <n v="54"/>
    <x v="0"/>
    <x v="0"/>
    <n v="1"/>
    <s v="non"/>
    <n v="37.868679999999998"/>
    <n v="4373.6000000000004"/>
    <n v="235.9"/>
    <n v="22.9"/>
    <n v="0.1"/>
    <n v="814.7"/>
    <n v="2912"/>
    <n v="2104"/>
    <n v="121"/>
    <n v="416"/>
    <n v="2"/>
  </r>
  <r>
    <n v="153"/>
    <n v="70"/>
    <x v="0"/>
    <x v="0"/>
    <n v="1"/>
    <s v="non"/>
    <n v="25.7393"/>
    <n v="1387.7"/>
    <n v="55.2"/>
    <n v="11.2"/>
    <n v="0"/>
    <n v="114"/>
    <n v="869"/>
    <n v="1595"/>
    <n v="292"/>
    <n v="701"/>
    <n v="2"/>
  </r>
  <r>
    <n v="154"/>
    <n v="35"/>
    <x v="1"/>
    <x v="1"/>
    <n v="1"/>
    <s v="non"/>
    <n v="18.438549999999999"/>
    <n v="1555.6"/>
    <n v="72.8"/>
    <n v="11.5"/>
    <n v="0"/>
    <n v="174.1"/>
    <n v="1578"/>
    <n v="689"/>
    <n v="207"/>
    <n v="553"/>
    <n v="1"/>
  </r>
  <r>
    <n v="155"/>
    <n v="46"/>
    <x v="0"/>
    <x v="0"/>
    <n v="1"/>
    <s v="non"/>
    <n v="33.19482"/>
    <n v="1581.7"/>
    <n v="64.099999999999994"/>
    <n v="12.3"/>
    <n v="0.1"/>
    <n v="170.1"/>
    <n v="1210"/>
    <n v="795"/>
    <n v="118"/>
    <n v="652"/>
    <n v="3"/>
  </r>
  <r>
    <n v="156"/>
    <n v="70"/>
    <x v="0"/>
    <x v="0"/>
    <n v="0"/>
    <s v="non"/>
    <n v="29.596589999999999"/>
    <n v="1397.4"/>
    <n v="60.5"/>
    <n v="9.1999999999999993"/>
    <n v="0"/>
    <n v="228.5"/>
    <n v="1554"/>
    <n v="675"/>
    <n v="108"/>
    <n v="621"/>
    <n v="1"/>
  </r>
  <r>
    <n v="157"/>
    <n v="71"/>
    <x v="0"/>
    <x v="0"/>
    <n v="1"/>
    <s v="oui"/>
    <n v="22.153179999999999"/>
    <n v="1305.4000000000001"/>
    <n v="43.3"/>
    <n v="10.199999999999999"/>
    <n v="0"/>
    <n v="72.7"/>
    <n v="3445"/>
    <n v="1015"/>
    <n v="385"/>
    <n v="617"/>
    <n v="2"/>
  </r>
  <r>
    <n v="158"/>
    <n v="59"/>
    <x v="0"/>
    <x v="0"/>
    <n v="1"/>
    <s v="non"/>
    <n v="26.886769999999999"/>
    <n v="1249.5999999999999"/>
    <n v="24.2"/>
    <n v="14.7"/>
    <n v="0"/>
    <n v="97.2"/>
    <n v="3014"/>
    <n v="1340"/>
    <n v="408"/>
    <n v="784"/>
    <n v="2"/>
  </r>
  <r>
    <n v="159"/>
    <n v="42"/>
    <x v="1"/>
    <x v="1"/>
    <n v="1"/>
    <s v="non"/>
    <n v="20.5412"/>
    <n v="2347.3000000000002"/>
    <n v="104.4"/>
    <n v="12.5"/>
    <n v="0"/>
    <n v="249.3"/>
    <n v="1666"/>
    <n v="859"/>
    <n v="97"/>
    <n v="352"/>
    <n v="0"/>
  </r>
  <r>
    <n v="160"/>
    <n v="46"/>
    <x v="0"/>
    <x v="0"/>
    <n v="1"/>
    <s v="non"/>
    <n v="39.406239999999997"/>
    <n v="1207.0999999999999"/>
    <n v="42.8"/>
    <n v="11.6"/>
    <n v="0"/>
    <n v="155.1"/>
    <n v="1462"/>
    <n v="868"/>
    <n v="118"/>
    <n v="677"/>
    <n v="3"/>
  </r>
  <r>
    <n v="161"/>
    <n v="37"/>
    <x v="1"/>
    <x v="1"/>
    <n v="1"/>
    <s v="oui"/>
    <n v="33.372340000000001"/>
    <n v="1688.1"/>
    <n v="45"/>
    <n v="17.100000000000001"/>
    <n v="0.8"/>
    <n v="141.1"/>
    <n v="1272"/>
    <n v="145"/>
    <n v="60"/>
    <n v="520"/>
    <n v="2"/>
  </r>
  <r>
    <n v="162"/>
    <n v="39"/>
    <x v="1"/>
    <x v="1"/>
    <n v="1"/>
    <s v="oui"/>
    <n v="21.940909999999999"/>
    <n v="1719.3"/>
    <n v="49.7"/>
    <n v="18.399999999999999"/>
    <n v="11"/>
    <n v="164.6"/>
    <n v="5296"/>
    <n v="554"/>
    <n v="357"/>
    <n v="474"/>
    <n v="3"/>
  </r>
  <r>
    <n v="163"/>
    <n v="43"/>
    <x v="1"/>
    <x v="1"/>
    <n v="1"/>
    <s v="oui"/>
    <n v="25.582789999999999"/>
    <n v="2501.6"/>
    <n v="121.1"/>
    <n v="19.5"/>
    <n v="0"/>
    <n v="343"/>
    <n v="5605"/>
    <n v="858"/>
    <n v="858"/>
    <n v="643"/>
    <n v="2"/>
  </r>
  <r>
    <n v="164"/>
    <n v="23"/>
    <x v="1"/>
    <x v="1"/>
    <n v="1"/>
    <s v="non"/>
    <n v="20.125920000000001"/>
    <n v="2219.1"/>
    <n v="120.9"/>
    <n v="13.1"/>
    <n v="2"/>
    <n v="415.8"/>
    <n v="2430"/>
    <n v="746"/>
    <n v="104"/>
    <n v="400"/>
    <n v="3"/>
  </r>
  <r>
    <n v="165"/>
    <n v="45"/>
    <x v="0"/>
    <x v="0"/>
    <n v="1"/>
    <s v="oui"/>
    <n v="20.23978"/>
    <n v="1827.7"/>
    <n v="71.2"/>
    <n v="10.4"/>
    <n v="2"/>
    <n v="267.5"/>
    <n v="2375"/>
    <n v="1284"/>
    <n v="219"/>
    <n v="627"/>
    <n v="6"/>
  </r>
  <r>
    <n v="166"/>
    <n v="63"/>
    <x v="0"/>
    <x v="0"/>
    <n v="1"/>
    <s v="non"/>
    <n v="23.921679999999999"/>
    <n v="1282.3"/>
    <n v="26.4"/>
    <n v="13.6"/>
    <n v="0.1"/>
    <n v="100.6"/>
    <n v="3753"/>
    <n v="649"/>
    <n v="296"/>
    <n v="701"/>
    <n v="3"/>
  </r>
  <r>
    <n v="167"/>
    <n v="44"/>
    <x v="1"/>
    <x v="1"/>
    <n v="1"/>
    <s v="ancien"/>
    <n v="28.34863"/>
    <n v="1427.2"/>
    <n v="60.6"/>
    <n v="8.3000000000000007"/>
    <n v="0.2"/>
    <n v="195"/>
    <n v="695"/>
    <n v="270"/>
    <n v="164"/>
    <n v="566"/>
    <n v="6"/>
  </r>
  <r>
    <n v="168"/>
    <n v="43"/>
    <x v="1"/>
    <x v="1"/>
    <n v="1"/>
    <s v="non"/>
    <n v="20.403449999999999"/>
    <n v="2000.8"/>
    <n v="86.7"/>
    <n v="14.8"/>
    <n v="0.9"/>
    <n v="200.9"/>
    <n v="1649"/>
    <n v="751"/>
    <n v="487"/>
    <n v="453"/>
    <n v="2"/>
  </r>
  <r>
    <n v="169"/>
    <n v="33"/>
    <x v="1"/>
    <x v="1"/>
    <n v="1"/>
    <s v="oui"/>
    <n v="27.869450000000001"/>
    <n v="1622.4"/>
    <n v="71.5"/>
    <n v="12.9"/>
    <n v="1"/>
    <n v="214.8"/>
    <n v="2317"/>
    <n v="437"/>
    <n v="70"/>
    <n v="428"/>
    <n v="2"/>
  </r>
  <r>
    <n v="170"/>
    <n v="35"/>
    <x v="1"/>
    <x v="1"/>
    <n v="1"/>
    <s v="oui"/>
    <n v="34.081809999999997"/>
    <n v="3114"/>
    <n v="160.19999999999999"/>
    <n v="14.9"/>
    <n v="0.2"/>
    <n v="432.3"/>
    <n v="1702"/>
    <n v="1224"/>
    <n v="43"/>
    <n v="434"/>
    <n v="2"/>
  </r>
  <r>
    <n v="171"/>
    <n v="50"/>
    <x v="0"/>
    <x v="0"/>
    <n v="1"/>
    <s v="non"/>
    <n v="23.07159"/>
    <n v="2012"/>
    <n v="112.9"/>
    <n v="14.3"/>
    <n v="6.5"/>
    <n v="456.9"/>
    <n v="1007"/>
    <n v="6901"/>
    <n v="274"/>
    <n v="592"/>
    <n v="6"/>
  </r>
  <r>
    <n v="172"/>
    <n v="50"/>
    <x v="0"/>
    <x v="0"/>
    <n v="1"/>
    <s v="oui"/>
    <n v="29.01566"/>
    <n v="2106.4"/>
    <n v="97"/>
    <n v="12.9"/>
    <n v="0"/>
    <n v="344.3"/>
    <n v="2308"/>
    <n v="982"/>
    <n v="231"/>
    <n v="413"/>
    <n v="6"/>
  </r>
  <r>
    <n v="173"/>
    <n v="59"/>
    <x v="0"/>
    <x v="0"/>
    <n v="1"/>
    <s v="oui"/>
    <n v="25.597719999999999"/>
    <n v="1546.6"/>
    <n v="72.900000000000006"/>
    <n v="15.1"/>
    <n v="0.7"/>
    <n v="192.8"/>
    <n v="4694"/>
    <n v="864"/>
    <n v="346"/>
    <n v="849"/>
    <n v="3"/>
  </r>
  <r>
    <n v="174"/>
    <n v="38"/>
    <x v="1"/>
    <x v="1"/>
    <n v="1"/>
    <s v="oui"/>
    <n v="23.076619999999998"/>
    <n v="1149"/>
    <n v="43.6"/>
    <n v="8.6"/>
    <n v="10.5"/>
    <n v="122.5"/>
    <n v="2749"/>
    <n v="329"/>
    <n v="181"/>
    <n v="727"/>
    <n v="2"/>
  </r>
  <r>
    <n v="175"/>
    <n v="60"/>
    <x v="0"/>
    <x v="0"/>
    <n v="1"/>
    <s v="oui"/>
    <n v="29.747530000000001"/>
    <n v="659.3"/>
    <n v="22.2"/>
    <n v="7"/>
    <n v="0.1"/>
    <n v="102"/>
    <n v="1497"/>
    <n v="244"/>
    <n v="116"/>
    <n v="700"/>
    <n v="0"/>
  </r>
  <r>
    <n v="176"/>
    <n v="54"/>
    <x v="0"/>
    <x v="0"/>
    <n v="1"/>
    <s v="oui"/>
    <n v="19.177019999999999"/>
    <n v="1580.6"/>
    <n v="82.9"/>
    <n v="9.4"/>
    <n v="5.2"/>
    <n v="98.3"/>
    <n v="1171"/>
    <n v="465"/>
    <n v="391"/>
    <n v="499"/>
    <n v="2"/>
  </r>
  <r>
    <n v="177"/>
    <n v="71"/>
    <x v="0"/>
    <x v="0"/>
    <n v="0"/>
    <s v="oui"/>
    <n v="24.463429999999999"/>
    <n v="1850.5"/>
    <n v="75.900000000000006"/>
    <n v="16.100000000000001"/>
    <n v="7.2"/>
    <n v="247.9"/>
    <n v="3054"/>
    <n v="629"/>
    <n v="85"/>
    <n v="853"/>
    <n v="2"/>
  </r>
  <r>
    <n v="178"/>
    <n v="48"/>
    <x v="0"/>
    <x v="0"/>
    <n v="1"/>
    <s v="oui"/>
    <n v="22.531870000000001"/>
    <n v="1242.0999999999999"/>
    <n v="37.5"/>
    <n v="13.3"/>
    <n v="1"/>
    <n v="148.4"/>
    <n v="1488"/>
    <n v="706"/>
    <n v="800"/>
    <n v="532"/>
    <n v="2"/>
  </r>
  <r>
    <n v="179"/>
    <n v="49"/>
    <x v="0"/>
    <x v="0"/>
    <n v="1"/>
    <s v="non"/>
    <n v="32.017719999999997"/>
    <n v="1099.4000000000001"/>
    <n v="56.9"/>
    <n v="5.2"/>
    <n v="0.5"/>
    <n v="169.9"/>
    <n v="829"/>
    <n v="887"/>
    <n v="286"/>
    <n v="561"/>
    <n v="2"/>
  </r>
  <r>
    <n v="180"/>
    <n v="27"/>
    <x v="1"/>
    <x v="1"/>
    <n v="1"/>
    <s v="ancien"/>
    <n v="29.24145"/>
    <n v="1127.5999999999999"/>
    <n v="59.4"/>
    <n v="7.4"/>
    <n v="0"/>
    <n v="183.4"/>
    <n v="1037"/>
    <n v="239"/>
    <n v="87"/>
    <n v="378"/>
    <n v="2"/>
  </r>
  <r>
    <n v="181"/>
    <n v="27"/>
    <x v="1"/>
    <x v="1"/>
    <n v="1"/>
    <s v="ancien"/>
    <n v="25.445360000000001"/>
    <n v="2919.5"/>
    <n v="125.3"/>
    <n v="14.3"/>
    <n v="1"/>
    <n v="370"/>
    <n v="846"/>
    <n v="2118"/>
    <n v="74"/>
    <n v="419"/>
    <n v="3"/>
  </r>
  <r>
    <n v="182"/>
    <n v="75"/>
    <x v="0"/>
    <x v="0"/>
    <n v="1"/>
    <s v="non"/>
    <n v="21.527819999999998"/>
    <n v="1049.0999999999999"/>
    <n v="51.7"/>
    <n v="8"/>
    <n v="0"/>
    <n v="188.9"/>
    <n v="1382"/>
    <n v="222"/>
    <n v="460"/>
    <n v="694"/>
    <n v="6"/>
  </r>
  <r>
    <n v="183"/>
    <n v="45"/>
    <x v="0"/>
    <x v="0"/>
    <n v="1"/>
    <s v="non"/>
    <n v="26.42051"/>
    <n v="1366.6"/>
    <n v="42.5"/>
    <n v="12.9"/>
    <n v="2.5"/>
    <n v="141.19999999999999"/>
    <n v="3407"/>
    <n v="532"/>
    <n v="154"/>
    <n v="437"/>
    <n v="2"/>
  </r>
  <r>
    <n v="184"/>
    <n v="35"/>
    <x v="1"/>
    <x v="1"/>
    <n v="1"/>
    <s v="non"/>
    <n v="30.445509999999999"/>
    <n v="1884.8"/>
    <n v="91.6"/>
    <n v="11.1"/>
    <n v="5"/>
    <n v="518"/>
    <n v="758"/>
    <n v="454"/>
    <n v="206"/>
    <n v="657"/>
    <n v="0"/>
  </r>
  <r>
    <n v="185"/>
    <n v="56"/>
    <x v="0"/>
    <x v="0"/>
    <n v="1"/>
    <s v="oui"/>
    <n v="33.592129999999997"/>
    <n v="1494.5"/>
    <n v="59.1"/>
    <n v="6.8"/>
    <n v="0"/>
    <n v="111.5"/>
    <n v="599"/>
    <n v="845"/>
    <n v="19"/>
    <n v="396"/>
    <n v="1"/>
  </r>
  <r>
    <n v="186"/>
    <n v="41"/>
    <x v="1"/>
    <x v="1"/>
    <n v="1"/>
    <s v="ancien"/>
    <n v="27.521360000000001"/>
    <n v="1444.6"/>
    <n v="89.1"/>
    <n v="6.8"/>
    <n v="0"/>
    <n v="280.10000000000002"/>
    <n v="1073"/>
    <n v="486"/>
    <n v="168"/>
    <n v="569"/>
    <n v="1"/>
  </r>
  <r>
    <n v="187"/>
    <n v="48"/>
    <x v="0"/>
    <x v="0"/>
    <n v="1"/>
    <s v="non"/>
    <n v="32.99127"/>
    <n v="445.2"/>
    <n v="14.4"/>
    <n v="5"/>
    <n v="0"/>
    <n v="102.8"/>
    <n v="862"/>
    <n v="160"/>
    <n v="108"/>
    <n v="493"/>
    <n v="1"/>
  </r>
  <r>
    <n v="188"/>
    <n v="48"/>
    <x v="0"/>
    <x v="0"/>
    <n v="1"/>
    <s v="non"/>
    <n v="21.835129999999999"/>
    <n v="1849.8"/>
    <n v="80.599999999999994"/>
    <n v="13.8"/>
    <n v="3.2"/>
    <n v="549.1"/>
    <n v="4291"/>
    <n v="661"/>
    <n v="274"/>
    <n v="344"/>
    <n v="2"/>
  </r>
  <r>
    <n v="189"/>
    <n v="32"/>
    <x v="1"/>
    <x v="1"/>
    <n v="1"/>
    <s v="oui"/>
    <n v="20.157869999999999"/>
    <n v="1678.2"/>
    <n v="54.3"/>
    <n v="12.9"/>
    <n v="1.5"/>
    <n v="147.30000000000001"/>
    <n v="1668"/>
    <n v="666"/>
    <n v="120"/>
    <n v="620"/>
    <n v="2"/>
  </r>
  <r>
    <n v="190"/>
    <n v="38"/>
    <x v="1"/>
    <x v="1"/>
    <n v="1"/>
    <s v="non"/>
    <n v="46.737630000000003"/>
    <n v="1390.4"/>
    <n v="55.7"/>
    <n v="10.8"/>
    <n v="0"/>
    <n v="195.1"/>
    <n v="2809"/>
    <n v="482"/>
    <n v="53"/>
    <n v="277"/>
    <n v="2"/>
  </r>
  <r>
    <n v="191"/>
    <n v="52"/>
    <x v="0"/>
    <x v="0"/>
    <n v="1"/>
    <s v="non"/>
    <n v="33.296169999999996"/>
    <n v="1749.9"/>
    <n v="81.3"/>
    <n v="12.1"/>
    <n v="0"/>
    <n v="226.5"/>
    <n v="2373"/>
    <n v="1816"/>
    <n v="105"/>
    <n v="464"/>
    <n v="3"/>
  </r>
  <r>
    <n v="192"/>
    <n v="40"/>
    <x v="1"/>
    <x v="1"/>
    <n v="1"/>
    <s v="non"/>
    <n v="24.01031"/>
    <n v="742.3"/>
    <n v="36.5"/>
    <n v="5.9"/>
    <n v="2.1"/>
    <n v="133.9"/>
    <n v="1850"/>
    <n v="309"/>
    <n v="159"/>
    <n v="542"/>
    <n v="3"/>
  </r>
  <r>
    <n v="193"/>
    <n v="44"/>
    <x v="1"/>
    <x v="1"/>
    <n v="1"/>
    <s v="non"/>
    <n v="23.07159"/>
    <n v="1148.5"/>
    <n v="50.3"/>
    <n v="7.1"/>
    <n v="0.1"/>
    <n v="139.19999999999999"/>
    <n v="1352"/>
    <n v="455"/>
    <n v="83"/>
    <n v="824"/>
    <n v="2"/>
  </r>
  <r>
    <n v="194"/>
    <n v="70"/>
    <x v="0"/>
    <x v="0"/>
    <n v="1"/>
    <s v="non"/>
    <n v="22.482099999999999"/>
    <n v="1730.6"/>
    <n v="72.900000000000006"/>
    <n v="14.4"/>
    <n v="0.2"/>
    <n v="363.1"/>
    <n v="2315"/>
    <n v="1196"/>
    <n v="425"/>
    <n v="602"/>
    <n v="3"/>
  </r>
  <r>
    <n v="195"/>
    <n v="55"/>
    <x v="0"/>
    <x v="0"/>
    <n v="1"/>
    <s v="ancien"/>
    <n v="29.035679999999999"/>
    <n v="1162.5"/>
    <n v="54"/>
    <n v="5.6"/>
    <n v="0.2"/>
    <n v="175.2"/>
    <n v="1417"/>
    <n v="451"/>
    <n v="99"/>
    <n v="670"/>
    <n v="2"/>
  </r>
  <r>
    <n v="196"/>
    <n v="48"/>
    <x v="0"/>
    <x v="0"/>
    <n v="1"/>
    <s v="non"/>
    <n v="20.21771"/>
    <n v="1738.9"/>
    <n v="63.5"/>
    <n v="12.2"/>
    <n v="0.5"/>
    <n v="205.9"/>
    <n v="4504"/>
    <n v="294"/>
    <n v="159"/>
    <n v="569"/>
    <n v="1"/>
  </r>
  <r>
    <n v="197"/>
    <n v="38"/>
    <x v="1"/>
    <x v="1"/>
    <n v="1"/>
    <s v="oui"/>
    <n v="20.717610000000001"/>
    <n v="1432.1"/>
    <n v="58.5"/>
    <n v="6.3"/>
    <n v="0.2"/>
    <n v="131.9"/>
    <n v="998"/>
    <n v="699"/>
    <n v="111"/>
    <n v="443"/>
    <n v="3"/>
  </r>
  <r>
    <n v="198"/>
    <n v="49"/>
    <x v="0"/>
    <x v="0"/>
    <n v="1"/>
    <s v="non"/>
    <n v="20.403449999999999"/>
    <n v="3098.9"/>
    <n v="106.2"/>
    <n v="25.2"/>
    <n v="1.2"/>
    <n v="447.6"/>
    <n v="4430"/>
    <n v="632"/>
    <n v="316"/>
    <n v="399"/>
    <n v="3"/>
  </r>
  <r>
    <n v="199"/>
    <n v="36"/>
    <x v="1"/>
    <x v="1"/>
    <n v="1"/>
    <s v="oui"/>
    <n v="32.959420000000001"/>
    <n v="2342.3000000000002"/>
    <n v="95.8"/>
    <n v="19.2"/>
    <n v="1.7"/>
    <n v="389.4"/>
    <n v="3201"/>
    <n v="1574"/>
    <n v="105"/>
    <n v="489"/>
    <n v="3"/>
  </r>
  <r>
    <n v="200"/>
    <n v="64"/>
    <x v="0"/>
    <x v="0"/>
    <n v="1"/>
    <s v="non"/>
    <n v="21.501059999999999"/>
    <n v="2319.9"/>
    <n v="97.6"/>
    <n v="22.3"/>
    <n v="0"/>
    <n v="155.30000000000001"/>
    <n v="3686"/>
    <n v="523"/>
    <n v="317"/>
    <n v="491"/>
    <n v="0"/>
  </r>
  <r>
    <n v="201"/>
    <n v="49"/>
    <x v="0"/>
    <x v="0"/>
    <n v="1"/>
    <s v="oui"/>
    <n v="23.679449999999999"/>
    <n v="1292.8"/>
    <n v="43.1"/>
    <n v="10.6"/>
    <n v="11"/>
    <n v="180.7"/>
    <n v="2131"/>
    <n v="227"/>
    <n v="372"/>
    <n v="1443"/>
    <n v="2"/>
  </r>
  <r>
    <n v="202"/>
    <n v="49"/>
    <x v="0"/>
    <x v="0"/>
    <n v="1"/>
    <s v="ancien"/>
    <n v="22.721589999999999"/>
    <n v="784.4"/>
    <n v="40.6"/>
    <n v="4.9000000000000004"/>
    <n v="3"/>
    <n v="97.4"/>
    <n v="852"/>
    <n v="311"/>
    <n v="116"/>
    <n v="602"/>
    <n v="2"/>
  </r>
  <r>
    <n v="203"/>
    <n v="43"/>
    <x v="1"/>
    <x v="1"/>
    <n v="1"/>
    <s v="non"/>
    <n v="22.914639999999999"/>
    <n v="2038.5"/>
    <n v="80.7"/>
    <n v="17.100000000000001"/>
    <n v="0"/>
    <n v="232.3"/>
    <n v="2781"/>
    <n v="757"/>
    <n v="229"/>
    <n v="748"/>
    <n v="1"/>
  </r>
  <r>
    <n v="204"/>
    <n v="33"/>
    <x v="1"/>
    <x v="1"/>
    <n v="1"/>
    <s v="non"/>
    <n v="23.93777"/>
    <n v="1366.8"/>
    <n v="55.9"/>
    <n v="6.2"/>
    <n v="0"/>
    <n v="196"/>
    <n v="1151"/>
    <n v="498"/>
    <n v="51"/>
    <n v="602"/>
    <n v="2"/>
  </r>
  <r>
    <n v="205"/>
    <n v="38"/>
    <x v="1"/>
    <x v="1"/>
    <n v="1"/>
    <s v="non"/>
    <n v="26.094329999999999"/>
    <n v="1550"/>
    <n v="66.8"/>
    <n v="12.1"/>
    <n v="0"/>
    <n v="253.2"/>
    <n v="3970"/>
    <n v="390"/>
    <n v="286"/>
    <n v="502"/>
    <n v="2"/>
  </r>
  <r>
    <n v="206"/>
    <n v="36"/>
    <x v="1"/>
    <x v="1"/>
    <n v="1"/>
    <s v="non"/>
    <n v="19.766449999999999"/>
    <n v="1240.7"/>
    <n v="50.9"/>
    <n v="6.9"/>
    <n v="0.3"/>
    <n v="116"/>
    <n v="808"/>
    <n v="349"/>
    <n v="110"/>
    <n v="527"/>
    <n v="3"/>
  </r>
  <r>
    <n v="207"/>
    <n v="33"/>
    <x v="1"/>
    <x v="1"/>
    <n v="1"/>
    <s v="oui"/>
    <n v="21.673390000000001"/>
    <n v="2814.6"/>
    <n v="111.2"/>
    <n v="16.8"/>
    <n v="0"/>
    <n v="399.3"/>
    <n v="843"/>
    <n v="1616"/>
    <n v="143"/>
    <n v="470"/>
    <n v="4"/>
  </r>
  <r>
    <n v="208"/>
    <n v="47"/>
    <x v="0"/>
    <x v="0"/>
    <n v="1"/>
    <s v="oui"/>
    <n v="20.813030000000001"/>
    <n v="1612.5"/>
    <n v="45.5"/>
    <n v="9"/>
    <n v="15"/>
    <n v="149.9"/>
    <n v="2537"/>
    <n v="295"/>
    <n v="1212"/>
    <n v="566"/>
    <n v="2"/>
  </r>
  <r>
    <n v="209"/>
    <n v="53"/>
    <x v="0"/>
    <x v="0"/>
    <n v="1"/>
    <s v="non"/>
    <n v="40.689230000000002"/>
    <n v="1576.3"/>
    <n v="54.8"/>
    <n v="13.5"/>
    <n v="0.1"/>
    <n v="308.89999999999998"/>
    <n v="2205"/>
    <n v="824"/>
    <n v="174"/>
    <n v="491"/>
    <n v="2"/>
  </r>
  <r>
    <n v="210"/>
    <n v="41"/>
    <x v="1"/>
    <x v="1"/>
    <n v="1"/>
    <s v="non"/>
    <n v="29.142289999999999"/>
    <n v="1197.7"/>
    <n v="54.5"/>
    <n v="4.9000000000000004"/>
    <n v="0"/>
    <n v="135.6"/>
    <n v="587"/>
    <n v="215"/>
    <n v="86"/>
    <n v="663"/>
    <n v="1"/>
  </r>
  <r>
    <n v="211"/>
    <n v="36"/>
    <x v="1"/>
    <x v="1"/>
    <n v="1"/>
    <s v="non"/>
    <n v="21.077750000000002"/>
    <n v="2045.3"/>
    <n v="84.8"/>
    <n v="13.2"/>
    <n v="0.7"/>
    <n v="271.89999999999998"/>
    <n v="3591"/>
    <n v="1178"/>
    <n v="132"/>
    <n v="526"/>
    <n v="2"/>
  </r>
  <r>
    <n v="212"/>
    <n v="32"/>
    <x v="1"/>
    <x v="1"/>
    <n v="1"/>
    <s v="oui"/>
    <n v="35.975250000000003"/>
    <n v="3328.4"/>
    <n v="163.30000000000001"/>
    <n v="20"/>
    <n v="4.0999999999999996"/>
    <n v="425.5"/>
    <n v="3434"/>
    <n v="2167"/>
    <n v="58"/>
    <n v="556"/>
    <n v="1"/>
  </r>
  <r>
    <n v="213"/>
    <n v="57"/>
    <x v="0"/>
    <x v="0"/>
    <n v="1"/>
    <s v="oui"/>
    <n v="26.942869999999999"/>
    <n v="2513.3000000000002"/>
    <n v="98.9"/>
    <n v="10.6"/>
    <n v="0"/>
    <n v="428.1"/>
    <n v="2869"/>
    <n v="741"/>
    <n v="77"/>
    <n v="394"/>
    <n v="2"/>
  </r>
  <r>
    <n v="214"/>
    <n v="42"/>
    <x v="1"/>
    <x v="1"/>
    <n v="1"/>
    <s v="non"/>
    <n v="21.678370000000001"/>
    <n v="1737.4"/>
    <n v="62.1"/>
    <n v="16.3"/>
    <n v="0.2"/>
    <n v="211.7"/>
    <n v="2515"/>
    <n v="1340"/>
    <n v="237"/>
    <n v="737"/>
    <n v="2"/>
  </r>
  <r>
    <n v="215"/>
    <n v="37"/>
    <x v="1"/>
    <x v="1"/>
    <n v="1"/>
    <s v="ancien"/>
    <n v="27.265450000000001"/>
    <n v="1034.4000000000001"/>
    <n v="34.5"/>
    <n v="8.9"/>
    <n v="0"/>
    <n v="118.5"/>
    <n v="807"/>
    <n v="141"/>
    <n v="41"/>
    <n v="573"/>
    <n v="3"/>
  </r>
  <r>
    <n v="216"/>
    <n v="52"/>
    <x v="0"/>
    <x v="0"/>
    <n v="1"/>
    <s v="non"/>
    <n v="32.67183"/>
    <n v="2083.9"/>
    <n v="93.1"/>
    <n v="8.8000000000000007"/>
    <n v="0"/>
    <n v="328.1"/>
    <n v="766"/>
    <n v="604"/>
    <n v="103"/>
    <n v="713"/>
    <n v="3"/>
  </r>
  <r>
    <n v="217"/>
    <n v="45"/>
    <x v="0"/>
    <x v="0"/>
    <n v="1"/>
    <s v="ancien"/>
    <n v="28.72542"/>
    <n v="1481.8"/>
    <n v="75.3"/>
    <n v="10.4"/>
    <n v="0.2"/>
    <n v="336.9"/>
    <n v="720"/>
    <n v="701"/>
    <n v="193"/>
    <n v="777"/>
    <n v="3"/>
  </r>
  <r>
    <n v="218"/>
    <n v="42"/>
    <x v="1"/>
    <x v="1"/>
    <n v="1"/>
    <s v="non"/>
    <n v="20.76896"/>
    <n v="1051.2"/>
    <n v="44"/>
    <n v="10.9"/>
    <n v="0.2"/>
    <n v="165.5"/>
    <n v="516"/>
    <n v="730"/>
    <n v="153"/>
    <n v="437"/>
    <n v="4"/>
  </r>
  <r>
    <n v="219"/>
    <n v="42"/>
    <x v="1"/>
    <x v="1"/>
    <n v="1"/>
    <s v="non"/>
    <n v="21.20646"/>
    <n v="1730.1"/>
    <n v="58.3"/>
    <n v="16.600000000000001"/>
    <n v="4.5"/>
    <n v="196.1"/>
    <n v="3785"/>
    <n v="642"/>
    <n v="1391"/>
    <n v="609"/>
    <n v="1"/>
  </r>
  <r>
    <n v="220"/>
    <n v="41"/>
    <x v="1"/>
    <x v="1"/>
    <n v="1"/>
    <s v="ancien"/>
    <n v="20.717610000000001"/>
    <n v="1102.8"/>
    <n v="56.6"/>
    <n v="5.3"/>
    <n v="0"/>
    <n v="329.8"/>
    <n v="1436"/>
    <n v="522"/>
    <n v="89"/>
    <n v="481"/>
    <n v="4"/>
  </r>
  <r>
    <n v="221"/>
    <n v="41"/>
    <x v="1"/>
    <x v="1"/>
    <n v="1"/>
    <s v="non"/>
    <n v="26.311720000000001"/>
    <n v="1496.7"/>
    <n v="64.599999999999994"/>
    <n v="5.9"/>
    <n v="1"/>
    <n v="239.8"/>
    <n v="613"/>
    <n v="509"/>
    <n v="84"/>
    <n v="471"/>
    <n v="1"/>
  </r>
  <r>
    <n v="222"/>
    <n v="26"/>
    <x v="1"/>
    <x v="1"/>
    <n v="1"/>
    <s v="ancien"/>
    <n v="20.5412"/>
    <n v="1987.2"/>
    <n v="76.599999999999994"/>
    <n v="9.8000000000000007"/>
    <n v="0"/>
    <n v="156.1"/>
    <n v="1460"/>
    <n v="322"/>
    <n v="36"/>
    <n v="296"/>
    <n v="2"/>
  </r>
  <r>
    <n v="223"/>
    <n v="70"/>
    <x v="0"/>
    <x v="0"/>
    <n v="1"/>
    <s v="non"/>
    <n v="20.16133"/>
    <n v="2017.2"/>
    <n v="136"/>
    <n v="7.6"/>
    <n v="0"/>
    <n v="195.8"/>
    <n v="2251"/>
    <n v="1404"/>
    <n v="494"/>
    <n v="499"/>
    <n v="2"/>
  </r>
  <r>
    <n v="224"/>
    <n v="44"/>
    <x v="1"/>
    <x v="1"/>
    <n v="1"/>
    <s v="non"/>
    <n v="26.367540000000002"/>
    <n v="1525.6"/>
    <n v="85.4"/>
    <n v="7.9"/>
    <n v="0.1"/>
    <n v="179.4"/>
    <n v="2029"/>
    <n v="898"/>
    <n v="78"/>
    <n v="559"/>
    <n v="2"/>
  </r>
  <r>
    <n v="225"/>
    <n v="46"/>
    <x v="0"/>
    <x v="0"/>
    <n v="1"/>
    <s v="non"/>
    <n v="28.401990000000001"/>
    <n v="1342.2"/>
    <n v="69.7"/>
    <n v="5.9"/>
    <n v="1"/>
    <n v="215.4"/>
    <n v="8046"/>
    <n v="453"/>
    <n v="102"/>
    <n v="701"/>
    <n v="1"/>
  </r>
  <r>
    <n v="226"/>
    <n v="22"/>
    <x v="1"/>
    <x v="1"/>
    <n v="1"/>
    <s v="non"/>
    <n v="50.403329999999997"/>
    <n v="1511.7"/>
    <n v="64.400000000000006"/>
    <n v="10.199999999999999"/>
    <n v="0"/>
    <n v="190.3"/>
    <n v="1074"/>
    <n v="399"/>
    <n v="50"/>
    <n v="332"/>
    <n v="2"/>
  </r>
  <r>
    <n v="227"/>
    <n v="46"/>
    <x v="0"/>
    <x v="0"/>
    <n v="1"/>
    <s v="ancien"/>
    <n v="21.678370000000001"/>
    <n v="1570.1"/>
    <n v="74.099999999999994"/>
    <n v="13.7"/>
    <n v="0.9"/>
    <n v="145.69999999999999"/>
    <n v="3556"/>
    <n v="577"/>
    <n v="211"/>
    <n v="388"/>
    <n v="2"/>
  </r>
  <r>
    <n v="228"/>
    <n v="32"/>
    <x v="1"/>
    <x v="1"/>
    <n v="1"/>
    <s v="non"/>
    <n v="20.055969999999999"/>
    <n v="2703.4"/>
    <n v="120.6"/>
    <n v="11.4"/>
    <n v="0.1"/>
    <n v="284.3"/>
    <n v="1218"/>
    <n v="978"/>
    <n v="159"/>
    <n v="879"/>
    <n v="1"/>
  </r>
  <r>
    <n v="229"/>
    <n v="27"/>
    <x v="1"/>
    <x v="1"/>
    <n v="1"/>
    <s v="oui"/>
    <n v="23.87631"/>
    <n v="1200.5999999999999"/>
    <n v="61.5"/>
    <n v="8.6999999999999993"/>
    <n v="1.5"/>
    <n v="208.7"/>
    <n v="2199"/>
    <n v="481"/>
    <n v="89"/>
    <n v="323"/>
    <n v="6"/>
  </r>
  <r>
    <n v="230"/>
    <n v="52"/>
    <x v="0"/>
    <x v="0"/>
    <n v="1"/>
    <s v="non"/>
    <n v="37.111310000000003"/>
    <n v="1891.6"/>
    <n v="73.8"/>
    <n v="17.600000000000001"/>
    <n v="0"/>
    <n v="226"/>
    <n v="5810"/>
    <n v="840"/>
    <n v="108"/>
    <n v="625"/>
    <n v="2"/>
  </r>
  <r>
    <n v="231"/>
    <n v="42"/>
    <x v="1"/>
    <x v="1"/>
    <n v="1"/>
    <s v="non"/>
    <n v="36.597290000000001"/>
    <n v="1434.9"/>
    <n v="59.3"/>
    <n v="11.2"/>
    <n v="0"/>
    <n v="281.10000000000002"/>
    <n v="1214"/>
    <n v="1119"/>
    <n v="188"/>
    <n v="614"/>
    <n v="2"/>
  </r>
  <r>
    <n v="232"/>
    <n v="34"/>
    <x v="1"/>
    <x v="1"/>
    <n v="1"/>
    <s v="non"/>
    <n v="28.579499999999999"/>
    <n v="2118.1"/>
    <n v="93"/>
    <n v="20.100000000000001"/>
    <n v="0"/>
    <n v="170"/>
    <n v="2215"/>
    <n v="1450"/>
    <n v="75"/>
    <n v="525"/>
    <n v="3"/>
  </r>
  <r>
    <n v="233"/>
    <n v="36"/>
    <x v="1"/>
    <x v="1"/>
    <n v="1"/>
    <s v="non"/>
    <n v="40.295319999999997"/>
    <n v="1414.6"/>
    <n v="51.2"/>
    <n v="13.7"/>
    <n v="0"/>
    <n v="135.80000000000001"/>
    <n v="1678"/>
    <n v="1307"/>
    <n v="14"/>
    <n v="432"/>
    <n v="2"/>
  </r>
  <r>
    <n v="234"/>
    <n v="59"/>
    <x v="0"/>
    <x v="0"/>
    <n v="1"/>
    <s v="oui"/>
    <n v="24.803989999999999"/>
    <n v="2192.3000000000002"/>
    <n v="78.7"/>
    <n v="14.2"/>
    <n v="0"/>
    <n v="173.5"/>
    <n v="2579"/>
    <n v="1026"/>
    <n v="165"/>
    <n v="734"/>
    <n v="2"/>
  </r>
  <r>
    <n v="235"/>
    <n v="75"/>
    <x v="0"/>
    <x v="0"/>
    <n v="1"/>
    <s v="non"/>
    <n v="36.473680000000002"/>
    <n v="1380.6"/>
    <n v="54.5"/>
    <n v="13.5"/>
    <n v="0.1"/>
    <n v="201.6"/>
    <n v="925"/>
    <n v="707"/>
    <n v="143"/>
    <n v="364"/>
    <n v="1"/>
  </r>
  <r>
    <n v="236"/>
    <n v="43"/>
    <x v="1"/>
    <x v="1"/>
    <n v="1"/>
    <s v="non"/>
    <n v="45.858080000000001"/>
    <n v="1626.3"/>
    <n v="72.2"/>
    <n v="7.9"/>
    <n v="0"/>
    <n v="157.5"/>
    <n v="404"/>
    <n v="1050"/>
    <n v="241"/>
    <n v="387"/>
    <n v="3"/>
  </r>
  <r>
    <n v="237"/>
    <n v="56"/>
    <x v="0"/>
    <x v="0"/>
    <n v="0"/>
    <s v="oui"/>
    <n v="30.48244"/>
    <n v="2210.6999999999998"/>
    <n v="113.1"/>
    <n v="10.5"/>
    <n v="6.1"/>
    <n v="340.1"/>
    <n v="2008"/>
    <n v="638"/>
    <n v="97"/>
    <n v="709"/>
    <n v="4"/>
  </r>
  <r>
    <n v="238"/>
    <n v="48"/>
    <x v="0"/>
    <x v="0"/>
    <n v="1"/>
    <s v="oui"/>
    <n v="19.703880000000002"/>
    <n v="1600.7"/>
    <n v="77.7"/>
    <n v="11.2"/>
    <n v="7.2"/>
    <n v="180.1"/>
    <n v="2469"/>
    <n v="538"/>
    <n v="76"/>
    <n v="561"/>
    <n v="2"/>
  </r>
  <r>
    <n v="239"/>
    <n v="34"/>
    <x v="1"/>
    <x v="1"/>
    <n v="1"/>
    <s v="ancien"/>
    <n v="21.963840000000001"/>
    <n v="1076.2"/>
    <n v="52.7"/>
    <n v="6.1"/>
    <n v="0"/>
    <n v="78.3"/>
    <n v="755"/>
    <n v="417"/>
    <n v="169"/>
    <n v="418"/>
    <n v="0"/>
  </r>
  <r>
    <n v="240"/>
    <n v="37"/>
    <x v="1"/>
    <x v="1"/>
    <n v="1"/>
    <s v="non"/>
    <n v="23.345929999999999"/>
    <n v="2094.5"/>
    <n v="78.900000000000006"/>
    <n v="17.3"/>
    <n v="1"/>
    <n v="193.4"/>
    <n v="1718"/>
    <n v="1052"/>
    <n v="222"/>
    <n v="413"/>
    <n v="0"/>
  </r>
  <r>
    <n v="241"/>
    <n v="41"/>
    <x v="1"/>
    <x v="1"/>
    <n v="1"/>
    <s v="oui"/>
    <n v="31.821580000000001"/>
    <n v="1823"/>
    <n v="74.8"/>
    <n v="12.1"/>
    <n v="1.3"/>
    <n v="196.9"/>
    <n v="2133"/>
    <n v="728"/>
    <n v="82"/>
    <n v="506"/>
    <n v="6"/>
  </r>
  <r>
    <n v="242"/>
    <n v="74"/>
    <x v="0"/>
    <x v="0"/>
    <n v="1"/>
    <s v="non"/>
    <n v="23.345929999999999"/>
    <n v="1512.1"/>
    <n v="73.8"/>
    <n v="8.6999999999999993"/>
    <n v="5.7"/>
    <n v="182.8"/>
    <n v="1167"/>
    <n v="1169"/>
    <n v="324"/>
    <n v="628"/>
    <n v="4"/>
  </r>
  <r>
    <n v="243"/>
    <n v="73"/>
    <x v="0"/>
    <x v="0"/>
    <n v="1"/>
    <s v="non"/>
    <n v="21.011340000000001"/>
    <n v="840.6"/>
    <n v="34.299999999999997"/>
    <n v="8.1999999999999993"/>
    <n v="0.1"/>
    <n v="81.099999999999994"/>
    <n v="619"/>
    <n v="79"/>
    <n v="146"/>
    <n v="578"/>
    <n v="3"/>
  </r>
  <r>
    <n v="244"/>
    <n v="53"/>
    <x v="0"/>
    <x v="0"/>
    <n v="1"/>
    <s v="ancien"/>
    <n v="19.78098"/>
    <n v="1996.1"/>
    <n v="98.8"/>
    <n v="9.1999999999999993"/>
    <n v="0"/>
    <n v="436.8"/>
    <n v="908"/>
    <n v="1478"/>
    <n v="126"/>
    <n v="486"/>
    <n v="1"/>
  </r>
  <r>
    <n v="245"/>
    <n v="74"/>
    <x v="0"/>
    <x v="0"/>
    <n v="0"/>
    <s v="non"/>
    <n v="21.136410000000001"/>
    <n v="2171.6"/>
    <n v="76.599999999999994"/>
    <n v="20.399999999999999"/>
    <n v="0"/>
    <n v="176.3"/>
    <n v="3690"/>
    <n v="1113"/>
    <n v="293"/>
    <n v="875"/>
    <n v="1"/>
  </r>
  <r>
    <n v="246"/>
    <n v="77"/>
    <x v="0"/>
    <x v="0"/>
    <n v="1"/>
    <s v="oui"/>
    <n v="24.327190000000002"/>
    <n v="1481.4"/>
    <n v="55"/>
    <n v="11.2"/>
    <n v="0"/>
    <n v="191.7"/>
    <n v="3425"/>
    <n v="859"/>
    <n v="183"/>
    <n v="817"/>
    <n v="2"/>
  </r>
  <r>
    <n v="247"/>
    <n v="39"/>
    <x v="1"/>
    <x v="1"/>
    <n v="1"/>
    <s v="non"/>
    <n v="21.178090000000001"/>
    <n v="1829.2"/>
    <n v="79"/>
    <n v="15.6"/>
    <n v="0"/>
    <n v="178.4"/>
    <n v="2787"/>
    <n v="1210"/>
    <n v="170"/>
    <n v="647"/>
    <n v="6"/>
  </r>
  <r>
    <n v="248"/>
    <n v="29"/>
    <x v="1"/>
    <x v="1"/>
    <n v="1"/>
    <s v="non"/>
    <n v="18.600300000000001"/>
    <n v="1041.5999999999999"/>
    <n v="45.4"/>
    <n v="6"/>
    <n v="3"/>
    <n v="139.5"/>
    <n v="675"/>
    <n v="403"/>
    <n v="129"/>
    <n v="820"/>
    <n v="3"/>
  </r>
  <r>
    <n v="249"/>
    <n v="37"/>
    <x v="1"/>
    <x v="1"/>
    <n v="1"/>
    <s v="non"/>
    <n v="44.910649999999997"/>
    <n v="2010.4"/>
    <n v="101.2"/>
    <n v="16"/>
    <n v="0.1"/>
    <n v="362.4"/>
    <n v="2142"/>
    <n v="601"/>
    <n v="129"/>
    <n v="557"/>
    <n v="1"/>
  </r>
  <r>
    <n v="250"/>
    <n v="47"/>
    <x v="0"/>
    <x v="0"/>
    <n v="1"/>
    <s v="non"/>
    <n v="23.964179999999999"/>
    <n v="2120.8000000000002"/>
    <n v="77.400000000000006"/>
    <n v="17"/>
    <n v="8.4"/>
    <n v="185.9"/>
    <n v="2299"/>
    <n v="1529"/>
    <n v="92"/>
    <n v="520"/>
    <n v="4"/>
  </r>
  <r>
    <n v="251"/>
    <n v="64"/>
    <x v="0"/>
    <x v="0"/>
    <n v="1"/>
    <s v="non"/>
    <n v="21.20646"/>
    <n v="1008.4"/>
    <n v="35.4"/>
    <n v="5.6"/>
    <n v="14"/>
    <n v="37.700000000000003"/>
    <n v="544"/>
    <n v="30"/>
    <n v="44"/>
    <n v="521"/>
    <n v="2"/>
  </r>
  <r>
    <n v="252"/>
    <n v="36"/>
    <x v="1"/>
    <x v="1"/>
    <n v="1"/>
    <s v="oui"/>
    <n v="42.888649999999998"/>
    <n v="798.2"/>
    <n v="30.6"/>
    <n v="7.9"/>
    <n v="2.4"/>
    <n v="46.3"/>
    <n v="604"/>
    <n v="378"/>
    <n v="51"/>
    <n v="498"/>
    <n v="5"/>
  </r>
  <r>
    <n v="253"/>
    <n v="42"/>
    <x v="1"/>
    <x v="1"/>
    <n v="1"/>
    <s v="oui"/>
    <n v="20.41723"/>
    <n v="3099.2"/>
    <n v="134.9"/>
    <n v="19"/>
    <n v="0.8"/>
    <n v="469.3"/>
    <n v="6558"/>
    <n v="816"/>
    <n v="103"/>
    <n v="436"/>
    <n v="2"/>
  </r>
  <r>
    <n v="254"/>
    <n v="64"/>
    <x v="0"/>
    <x v="0"/>
    <n v="1"/>
    <s v="oui"/>
    <n v="25.659880000000001"/>
    <n v="2055.6999999999998"/>
    <n v="114.4"/>
    <n v="13"/>
    <n v="0"/>
    <n v="248.4"/>
    <n v="2661"/>
    <n v="854"/>
    <n v="101"/>
    <n v="291"/>
    <n v="1"/>
  </r>
  <r>
    <n v="255"/>
    <n v="38"/>
    <x v="1"/>
    <x v="1"/>
    <n v="1"/>
    <s v="oui"/>
    <n v="20.702940000000002"/>
    <n v="2585.3000000000002"/>
    <n v="129.80000000000001"/>
    <n v="21.1"/>
    <n v="4"/>
    <n v="429.5"/>
    <n v="7362"/>
    <n v="964"/>
    <n v="372"/>
    <n v="293"/>
    <n v="1"/>
  </r>
  <r>
    <n v="256"/>
    <n v="39"/>
    <x v="1"/>
    <x v="1"/>
    <n v="1"/>
    <s v="non"/>
    <n v="28.401509999999998"/>
    <n v="1906.5"/>
    <n v="86.4"/>
    <n v="10.4"/>
    <n v="15.5"/>
    <n v="265.89999999999998"/>
    <n v="2583"/>
    <n v="632"/>
    <n v="78"/>
    <n v="600"/>
    <n v="0"/>
  </r>
  <r>
    <n v="257"/>
    <n v="40"/>
    <x v="1"/>
    <x v="1"/>
    <n v="1"/>
    <s v="non"/>
    <n v="31.242190000000001"/>
    <n v="3014.9"/>
    <n v="165.7"/>
    <n v="14.4"/>
    <n v="0"/>
    <n v="900.7"/>
    <n v="1028"/>
    <n v="3061"/>
    <n v="0"/>
    <n v="254"/>
    <n v="2"/>
  </r>
  <r>
    <n v="258"/>
    <n v="29"/>
    <x v="1"/>
    <x v="1"/>
    <n v="1"/>
    <s v="non"/>
    <n v="37.939959999999999"/>
    <n v="1631"/>
    <n v="55.6"/>
    <n v="13.8"/>
    <n v="0.5"/>
    <n v="189.5"/>
    <n v="3435"/>
    <n v="1104"/>
    <n v="84"/>
    <n v="644"/>
    <n v="2"/>
  </r>
  <r>
    <n v="259"/>
    <n v="71"/>
    <x v="0"/>
    <x v="0"/>
    <n v="1"/>
    <s v="oui"/>
    <n v="24.988250000000001"/>
    <n v="1399.5"/>
    <n v="66.5"/>
    <n v="9.6"/>
    <n v="8"/>
    <n v="260"/>
    <n v="1527"/>
    <n v="822"/>
    <n v="161"/>
    <n v="636"/>
    <n v="2"/>
  </r>
  <r>
    <n v="260"/>
    <n v="45"/>
    <x v="0"/>
    <x v="0"/>
    <n v="1"/>
    <s v="non"/>
    <n v="23.431640000000002"/>
    <n v="2319"/>
    <n v="122.1"/>
    <n v="13.4"/>
    <n v="0.1"/>
    <n v="305.7"/>
    <n v="2047"/>
    <n v="1125"/>
    <n v="331"/>
    <n v="684"/>
    <n v="2"/>
  </r>
  <r>
    <n v="261"/>
    <n v="63"/>
    <x v="0"/>
    <x v="0"/>
    <n v="1"/>
    <s v="non"/>
    <n v="18.920940000000002"/>
    <n v="1655.9"/>
    <n v="70.8"/>
    <n v="15.1"/>
    <n v="0.1"/>
    <n v="177.3"/>
    <n v="2897"/>
    <n v="505"/>
    <n v="366"/>
    <n v="535"/>
    <n v="1"/>
  </r>
  <r>
    <n v="262"/>
    <n v="46"/>
    <x v="0"/>
    <x v="0"/>
    <n v="1"/>
    <s v="oui"/>
    <n v="24.26126"/>
    <n v="1422.8"/>
    <n v="58.3"/>
    <n v="7.8"/>
    <n v="7.1"/>
    <n v="206.3"/>
    <n v="1987"/>
    <n v="608"/>
    <n v="990"/>
    <n v="584"/>
    <n v="2"/>
  </r>
  <r>
    <n v="263"/>
    <n v="75"/>
    <x v="0"/>
    <x v="0"/>
    <n v="1"/>
    <s v="non"/>
    <n v="21.678370000000001"/>
    <n v="2511.5"/>
    <n v="92.3"/>
    <n v="36.799999999999997"/>
    <n v="0.6"/>
    <n v="228.3"/>
    <n v="4271"/>
    <n v="916"/>
    <n v="1010"/>
    <n v="473"/>
    <n v="2"/>
  </r>
  <r>
    <n v="264"/>
    <n v="46"/>
    <x v="0"/>
    <x v="0"/>
    <n v="1"/>
    <s v="non"/>
    <n v="35.190689999999996"/>
    <n v="740.6"/>
    <n v="38.5"/>
    <n v="5.3"/>
    <n v="0"/>
    <n v="113.9"/>
    <n v="868"/>
    <n v="106"/>
    <n v="236"/>
    <n v="647"/>
    <n v="4"/>
  </r>
  <r>
    <n v="265"/>
    <n v="44"/>
    <x v="1"/>
    <x v="1"/>
    <n v="1"/>
    <s v="oui"/>
    <n v="22.544029999999999"/>
    <n v="1292.5999999999999"/>
    <n v="49.4"/>
    <n v="10.4"/>
    <n v="1.2"/>
    <n v="186.5"/>
    <n v="578"/>
    <n v="319"/>
    <n v="175"/>
    <n v="880"/>
    <n v="1"/>
  </r>
  <r>
    <n v="266"/>
    <n v="24"/>
    <x v="1"/>
    <x v="1"/>
    <n v="1"/>
    <s v="non"/>
    <n v="31.997150000000001"/>
    <n v="3021.9"/>
    <n v="171"/>
    <n v="11.4"/>
    <n v="0.1"/>
    <n v="466.3"/>
    <n v="953"/>
    <n v="1176"/>
    <n v="67"/>
    <n v="376"/>
    <n v="3"/>
  </r>
  <r>
    <n v="267"/>
    <n v="32"/>
    <x v="1"/>
    <x v="1"/>
    <n v="1"/>
    <s v="non"/>
    <n v="22.512149999999998"/>
    <n v="1918.4"/>
    <n v="63.1"/>
    <n v="16.100000000000001"/>
    <n v="5"/>
    <n v="202.2"/>
    <n v="1048"/>
    <n v="991"/>
    <n v="129"/>
    <n v="864"/>
    <n v="5"/>
  </r>
  <r>
    <n v="268"/>
    <n v="66"/>
    <x v="0"/>
    <x v="0"/>
    <n v="1"/>
    <s v="non"/>
    <n v="22.643840000000001"/>
    <n v="2086.6"/>
    <n v="72.3"/>
    <n v="16"/>
    <n v="0"/>
    <n v="112.8"/>
    <n v="1439"/>
    <n v="476"/>
    <n v="317"/>
    <n v="589"/>
    <n v="2"/>
  </r>
  <r>
    <n v="269"/>
    <n v="43"/>
    <x v="1"/>
    <x v="1"/>
    <n v="1"/>
    <s v="non"/>
    <n v="26.347549999999998"/>
    <n v="3449.7"/>
    <n v="172.8"/>
    <n v="20.5"/>
    <n v="1.4"/>
    <n v="381.3"/>
    <n v="3324"/>
    <n v="1558"/>
    <n v="168"/>
    <n v="510"/>
    <n v="2"/>
  </r>
  <r>
    <n v="270"/>
    <n v="73"/>
    <x v="0"/>
    <x v="0"/>
    <n v="1"/>
    <s v="oui"/>
    <n v="24.941230000000001"/>
    <n v="1186.4000000000001"/>
    <n v="46.1"/>
    <n v="10.5"/>
    <n v="1.5"/>
    <n v="119.7"/>
    <n v="921"/>
    <n v="668"/>
    <n v="613"/>
    <n v="770"/>
    <n v="3"/>
  </r>
  <r>
    <n v="271"/>
    <n v="54"/>
    <x v="0"/>
    <x v="0"/>
    <n v="1"/>
    <s v="non"/>
    <n v="25.75009"/>
    <n v="1724.7"/>
    <n v="75.099999999999994"/>
    <n v="18.2"/>
    <n v="0"/>
    <n v="173.3"/>
    <n v="1192"/>
    <n v="657"/>
    <n v="274"/>
    <n v="543"/>
    <n v="2"/>
  </r>
  <r>
    <n v="272"/>
    <n v="44"/>
    <x v="1"/>
    <x v="1"/>
    <n v="1"/>
    <s v="ancien"/>
    <n v="29.97738"/>
    <n v="1877.4"/>
    <n v="92.2"/>
    <n v="7.7"/>
    <n v="0.2"/>
    <n v="211.6"/>
    <n v="1665"/>
    <n v="937"/>
    <n v="94"/>
    <n v="791"/>
    <n v="2"/>
  </r>
  <r>
    <n v="273"/>
    <n v="55"/>
    <x v="0"/>
    <x v="0"/>
    <n v="1"/>
    <s v="oui"/>
    <n v="22.877130000000001"/>
    <n v="2272.6"/>
    <n v="94.5"/>
    <n v="10.9"/>
    <n v="14.2"/>
    <n v="269.2"/>
    <n v="3610"/>
    <n v="1825"/>
    <n v="122"/>
    <n v="537"/>
    <n v="4"/>
  </r>
  <r>
    <n v="274"/>
    <n v="70"/>
    <x v="0"/>
    <x v="0"/>
    <n v="1"/>
    <s v="ancien"/>
    <n v="23.827030000000001"/>
    <n v="1514.4"/>
    <n v="51.7"/>
    <n v="14.2"/>
    <n v="7"/>
    <n v="97.5"/>
    <n v="3317"/>
    <n v="766"/>
    <n v="232"/>
    <n v="516"/>
    <n v="5"/>
  </r>
  <r>
    <n v="275"/>
    <n v="32"/>
    <x v="1"/>
    <x v="1"/>
    <n v="1"/>
    <s v="oui"/>
    <n v="25.457260000000002"/>
    <n v="2170.3000000000002"/>
    <n v="95.1"/>
    <n v="15.2"/>
    <n v="0.2"/>
    <n v="175.2"/>
    <n v="3313"/>
    <n v="1250"/>
    <n v="167"/>
    <n v="466"/>
    <n v="4"/>
  </r>
  <r>
    <n v="276"/>
    <n v="33"/>
    <x v="1"/>
    <x v="1"/>
    <n v="0"/>
    <s v="non"/>
    <n v="23.26895"/>
    <n v="2271.1"/>
    <n v="114.6"/>
    <n v="10.4"/>
    <n v="0"/>
    <n v="574.20000000000005"/>
    <n v="1270"/>
    <n v="544"/>
    <n v="32"/>
    <n v="194"/>
    <n v="3"/>
  </r>
  <r>
    <n v="277"/>
    <n v="49"/>
    <x v="0"/>
    <x v="0"/>
    <n v="1"/>
    <s v="oui"/>
    <n v="22.506360000000001"/>
    <n v="1469.9"/>
    <n v="50.4"/>
    <n v="12.1"/>
    <n v="0.7"/>
    <n v="118.8"/>
    <n v="1915"/>
    <n v="594"/>
    <n v="128"/>
    <n v="759"/>
    <n v="2"/>
  </r>
  <r>
    <n v="278"/>
    <n v="69"/>
    <x v="0"/>
    <x v="0"/>
    <n v="1"/>
    <s v="oui"/>
    <n v="44.206189999999999"/>
    <n v="2332.1999999999998"/>
    <n v="109.6"/>
    <n v="19.7"/>
    <n v="0.1"/>
    <n v="286.7"/>
    <n v="4013"/>
    <n v="1485"/>
    <n v="151"/>
    <n v="823"/>
    <n v="0"/>
  </r>
  <r>
    <n v="279"/>
    <n v="38"/>
    <x v="1"/>
    <x v="1"/>
    <n v="1"/>
    <s v="non"/>
    <n v="20.71735"/>
    <n v="1619.3"/>
    <n v="83.7"/>
    <n v="8.4"/>
    <n v="0.5"/>
    <n v="310.10000000000002"/>
    <n v="902"/>
    <n v="302"/>
    <n v="206"/>
    <n v="426"/>
    <n v="1"/>
  </r>
  <r>
    <n v="280"/>
    <n v="34"/>
    <x v="1"/>
    <x v="1"/>
    <n v="1"/>
    <s v="ancien"/>
    <n v="34.081809999999997"/>
    <n v="1148.7"/>
    <n v="41.7"/>
    <n v="9.8000000000000007"/>
    <n v="1"/>
    <n v="173.4"/>
    <n v="2247"/>
    <n v="682"/>
    <n v="75"/>
    <n v="403"/>
    <n v="4"/>
  </r>
  <r>
    <n v="281"/>
    <n v="49"/>
    <x v="0"/>
    <x v="0"/>
    <n v="1"/>
    <s v="non"/>
    <n v="20.089549999999999"/>
    <n v="2512"/>
    <n v="64.900000000000006"/>
    <n v="30.2"/>
    <n v="0.6"/>
    <n v="168.5"/>
    <n v="4832"/>
    <n v="793"/>
    <n v="447"/>
    <n v="516"/>
    <n v="2"/>
  </r>
  <r>
    <n v="282"/>
    <n v="40"/>
    <x v="1"/>
    <x v="1"/>
    <n v="1"/>
    <s v="ancien"/>
    <n v="18.343229999999998"/>
    <n v="833"/>
    <n v="38.799999999999997"/>
    <n v="5.5"/>
    <n v="0"/>
    <n v="145.30000000000001"/>
    <n v="577"/>
    <n v="444"/>
    <n v="339"/>
    <n v="560"/>
    <n v="2"/>
  </r>
  <r>
    <n v="283"/>
    <n v="41"/>
    <x v="1"/>
    <x v="1"/>
    <n v="1"/>
    <s v="oui"/>
    <n v="28.046959999999999"/>
    <n v="1808.4"/>
    <n v="61.5"/>
    <n v="10.5"/>
    <n v="17"/>
    <n v="176.1"/>
    <n v="1884"/>
    <n v="641"/>
    <n v="89"/>
    <n v="746"/>
    <n v="2"/>
  </r>
  <r>
    <n v="284"/>
    <n v="62"/>
    <x v="0"/>
    <x v="0"/>
    <n v="1"/>
    <s v="oui"/>
    <n v="29.849440000000001"/>
    <n v="2115.4"/>
    <n v="84.1"/>
    <n v="23.9"/>
    <n v="0"/>
    <n v="189.5"/>
    <n v="3172"/>
    <n v="658"/>
    <n v="39"/>
    <n v="368"/>
    <n v="5"/>
  </r>
  <r>
    <n v="285"/>
    <n v="28"/>
    <x v="1"/>
    <x v="1"/>
    <n v="1"/>
    <s v="non"/>
    <n v="20.125"/>
    <n v="1600.9"/>
    <n v="68"/>
    <n v="14.2"/>
    <n v="0.2"/>
    <n v="171.2"/>
    <n v="3102"/>
    <n v="453"/>
    <n v="88"/>
    <n v="792"/>
    <n v="3"/>
  </r>
  <r>
    <n v="286"/>
    <n v="78"/>
    <x v="0"/>
    <x v="0"/>
    <n v="1"/>
    <s v="non"/>
    <n v="41.685690000000001"/>
    <n v="647.70000000000005"/>
    <n v="30.9"/>
    <n v="3.7"/>
    <n v="0"/>
    <n v="87.5"/>
    <n v="1186"/>
    <n v="466"/>
    <n v="114"/>
    <n v="719"/>
    <n v="2"/>
  </r>
  <r>
    <n v="287"/>
    <n v="67"/>
    <x v="0"/>
    <x v="0"/>
    <n v="1"/>
    <s v="non"/>
    <n v="30.730920000000001"/>
    <n v="849.2"/>
    <n v="25.4"/>
    <n v="10.9"/>
    <n v="0"/>
    <n v="91.7"/>
    <n v="1237"/>
    <n v="285"/>
    <n v="66"/>
    <n v="995"/>
    <n v="1"/>
  </r>
  <r>
    <n v="288"/>
    <n v="51"/>
    <x v="0"/>
    <x v="0"/>
    <n v="1"/>
    <s v="non"/>
    <n v="24.90822"/>
    <n v="2166.9"/>
    <n v="105.8"/>
    <n v="15.6"/>
    <n v="0"/>
    <n v="349.1"/>
    <n v="4098"/>
    <n v="909"/>
    <n v="407"/>
    <n v="725"/>
    <n v="3"/>
  </r>
  <r>
    <n v="289"/>
    <n v="29"/>
    <x v="1"/>
    <x v="1"/>
    <n v="1"/>
    <s v="ancien"/>
    <n v="26.687380000000001"/>
    <n v="2476.1999999999998"/>
    <n v="121.1"/>
    <n v="14.3"/>
    <n v="0"/>
    <n v="263.5"/>
    <n v="2889"/>
    <n v="1529"/>
    <n v="105"/>
    <n v="366"/>
    <n v="3"/>
  </r>
  <r>
    <n v="290"/>
    <n v="36"/>
    <x v="1"/>
    <x v="1"/>
    <n v="1"/>
    <s v="ancien"/>
    <n v="25.7393"/>
    <s v="NA"/>
    <n v="112.4"/>
    <n v="6.7"/>
    <n v="0.5"/>
    <n v="326.7"/>
    <n v="1097"/>
    <n v="966"/>
    <n v="140"/>
    <n v="1102"/>
    <n v="3"/>
  </r>
  <r>
    <n v="291"/>
    <n v="43"/>
    <x v="1"/>
    <x v="1"/>
    <n v="1"/>
    <s v="oui"/>
    <n v="18.576920000000001"/>
    <n v="1695.3"/>
    <n v="62.4"/>
    <n v="17.7"/>
    <n v="0"/>
    <n v="147.30000000000001"/>
    <n v="570"/>
    <n v="747"/>
    <n v="150"/>
    <n v="800"/>
    <n v="3"/>
  </r>
  <r>
    <n v="292"/>
    <n v="55"/>
    <x v="0"/>
    <x v="0"/>
    <n v="1"/>
    <s v="oui"/>
    <n v="25.425840000000001"/>
    <n v="2307.8000000000002"/>
    <n v="111"/>
    <n v="18.399999999999999"/>
    <n v="3.4"/>
    <n v="487.8"/>
    <n v="2627"/>
    <n v="1627"/>
    <n v="95"/>
    <n v="854"/>
    <n v="2"/>
  </r>
  <r>
    <n v="293"/>
    <n v="54"/>
    <x v="0"/>
    <x v="0"/>
    <n v="1"/>
    <s v="non"/>
    <n v="24.954989999999999"/>
    <n v="1392.2"/>
    <n v="47.8"/>
    <n v="12.9"/>
    <n v="0"/>
    <n v="87.5"/>
    <n v="849"/>
    <n v="962"/>
    <n v="74"/>
    <n v="1517"/>
    <n v="0"/>
  </r>
  <r>
    <n v="294"/>
    <n v="32"/>
    <x v="1"/>
    <x v="1"/>
    <n v="1"/>
    <s v="non"/>
    <n v="39.561959999999999"/>
    <n v="3511.1"/>
    <n v="114.7"/>
    <n v="13.9"/>
    <n v="0.2"/>
    <n v="444.7"/>
    <n v="2174"/>
    <n v="1814"/>
    <n v="202"/>
    <n v="649"/>
    <n v="2"/>
  </r>
  <r>
    <n v="295"/>
    <n v="65"/>
    <x v="0"/>
    <x v="0"/>
    <n v="1"/>
    <s v="non"/>
    <n v="26.75958"/>
    <n v="1276"/>
    <n v="60.5"/>
    <n v="12"/>
    <n v="3.5"/>
    <n v="87.3"/>
    <n v="1456"/>
    <n v="443"/>
    <n v="133"/>
    <n v="710"/>
    <n v="2"/>
  </r>
  <r>
    <n v="296"/>
    <n v="41"/>
    <x v="1"/>
    <x v="1"/>
    <n v="0"/>
    <s v="ancien"/>
    <n v="41.649470000000001"/>
    <n v="2685.1"/>
    <n v="133.1"/>
    <n v="11.1"/>
    <n v="15"/>
    <n v="432.4"/>
    <n v="3728"/>
    <n v="587"/>
    <n v="63"/>
    <n v="1193"/>
    <n v="0"/>
  </r>
  <r>
    <n v="297"/>
    <n v="60"/>
    <x v="0"/>
    <x v="0"/>
    <n v="1"/>
    <s v="oui"/>
    <n v="40.695309999999999"/>
    <n v="1327"/>
    <n v="64.8"/>
    <n v="9.3000000000000007"/>
    <n v="0.1"/>
    <n v="341"/>
    <n v="1987"/>
    <n v="670"/>
    <n v="22"/>
    <n v="581"/>
    <n v="5"/>
  </r>
  <r>
    <n v="298"/>
    <n v="73"/>
    <x v="0"/>
    <x v="0"/>
    <n v="1"/>
    <s v="oui"/>
    <n v="25.847280000000001"/>
    <n v="853.1"/>
    <n v="29.8"/>
    <n v="6.3"/>
    <n v="10"/>
    <n v="160.5"/>
    <n v="1022"/>
    <n v="125"/>
    <n v="151"/>
    <n v="721"/>
    <n v="2"/>
  </r>
  <r>
    <n v="299"/>
    <n v="71"/>
    <x v="0"/>
    <x v="0"/>
    <n v="1"/>
    <s v="non"/>
    <n v="21.810890000000001"/>
    <n v="1215.8"/>
    <n v="43.8"/>
    <n v="12.3"/>
    <n v="5"/>
    <n v="110.8"/>
    <n v="2079"/>
    <n v="597"/>
    <n v="473"/>
    <n v="946"/>
    <n v="3"/>
  </r>
  <r>
    <n v="300"/>
    <n v="47"/>
    <x v="0"/>
    <x v="0"/>
    <n v="1"/>
    <s v="non"/>
    <n v="37.277610000000003"/>
    <n v="1927.6"/>
    <n v="92.5"/>
    <n v="10.7"/>
    <n v="0"/>
    <n v="359.1"/>
    <n v="406"/>
    <n v="806"/>
    <n v="58"/>
    <n v="794"/>
    <n v="6"/>
  </r>
  <r>
    <n v="301"/>
    <n v="35"/>
    <x v="1"/>
    <x v="1"/>
    <n v="1"/>
    <s v="oui"/>
    <n v="29.585460000000001"/>
    <n v="2466.9"/>
    <n v="112.6"/>
    <n v="9.6"/>
    <n v="0.1"/>
    <n v="331.9"/>
    <n v="621"/>
    <n v="579"/>
    <n v="87"/>
    <n v="494"/>
    <n v="0"/>
  </r>
  <r>
    <n v="302"/>
    <n v="34"/>
    <x v="1"/>
    <x v="1"/>
    <n v="1"/>
    <s v="ancien"/>
    <n v="21.329059999999998"/>
    <s v="NA"/>
    <n v="124.7"/>
    <n v="18.100000000000001"/>
    <n v="8.3000000000000007"/>
    <n v="431"/>
    <n v="2652"/>
    <n v="1098"/>
    <n v="113"/>
    <n v="796"/>
    <n v="3"/>
  </r>
  <r>
    <n v="303"/>
    <n v="41"/>
    <x v="1"/>
    <x v="1"/>
    <n v="1"/>
    <s v="non"/>
    <n v="34.614930000000001"/>
    <n v="2046.9"/>
    <n v="103"/>
    <n v="13.1"/>
    <n v="0"/>
    <n v="334.2"/>
    <n v="1745"/>
    <n v="445"/>
    <n v="117"/>
    <n v="738"/>
    <n v="5"/>
  </r>
  <r>
    <n v="304"/>
    <n v="33"/>
    <x v="1"/>
    <x v="1"/>
    <n v="1"/>
    <s v="oui"/>
    <n v="18.576920000000001"/>
    <n v="1835.9"/>
    <n v="74.099999999999994"/>
    <n v="23"/>
    <n v="0.7"/>
    <n v="184.2"/>
    <n v="2121"/>
    <n v="426"/>
    <n v="155"/>
    <n v="444"/>
    <n v="1"/>
  </r>
  <r>
    <n v="305"/>
    <n v="73"/>
    <x v="0"/>
    <x v="0"/>
    <n v="1"/>
    <s v="ancien"/>
    <n v="20.711189999999998"/>
    <n v="1678.5"/>
    <n v="82.3"/>
    <n v="6.3"/>
    <n v="14.1"/>
    <n v="249.5"/>
    <n v="1078"/>
    <n v="416"/>
    <n v="41"/>
    <n v="669"/>
    <n v="5"/>
  </r>
  <r>
    <n v="306"/>
    <n v="67"/>
    <x v="0"/>
    <x v="0"/>
    <n v="1"/>
    <s v="oui"/>
    <n v="26.942869999999999"/>
    <n v="1049.2"/>
    <n v="44.6"/>
    <n v="9.6"/>
    <n v="0"/>
    <m/>
    <m/>
    <m/>
    <m/>
    <n v="836"/>
    <n v="2"/>
  </r>
  <r>
    <n v="307"/>
    <m/>
    <x v="3"/>
    <x v="1"/>
    <n v="1"/>
    <s v="non"/>
    <n v="33.107590000000002"/>
    <s v="NA"/>
    <n v="72.900000000000006"/>
    <n v="16.5"/>
    <n v="0"/>
    <m/>
    <m/>
    <m/>
    <m/>
    <n v="986"/>
    <n v="2"/>
  </r>
  <r>
    <n v="308"/>
    <n v="44"/>
    <x v="1"/>
    <x v="1"/>
    <n v="1"/>
    <s v="ancien"/>
    <n v="23.277170000000002"/>
    <n v="3183.1"/>
    <n v="119.4"/>
    <n v="6.9"/>
    <n v="35"/>
    <m/>
    <m/>
    <m/>
    <m/>
    <n v="926"/>
    <n v="0"/>
  </r>
  <r>
    <n v="309"/>
    <n v="36"/>
    <x v="1"/>
    <x v="1"/>
    <n v="1"/>
    <s v="oui"/>
    <n v="24.743449999999999"/>
    <n v="2838.8"/>
    <n v="88.5"/>
    <n v="24"/>
    <n v="4.5"/>
    <n v="252.4"/>
    <n v="9642"/>
    <n v="634"/>
    <n v="265"/>
    <n v="986"/>
    <n v="2"/>
  </r>
  <r>
    <n v="310"/>
    <m/>
    <x v="3"/>
    <x v="1"/>
    <n v="1"/>
    <s v="oui"/>
    <m/>
    <n v="2021.1"/>
    <n v="72.2"/>
    <n v="16.600000000000001"/>
    <n v="9"/>
    <n v="299.10000000000002"/>
    <n v="1392"/>
    <n v="1027"/>
    <n v="144"/>
    <n v="752"/>
    <n v="3"/>
  </r>
  <r>
    <n v="311"/>
    <n v="46"/>
    <x v="0"/>
    <x v="0"/>
    <n v="1"/>
    <s v="oui"/>
    <n v="25.89669"/>
    <n v="2263.6"/>
    <n v="98.2"/>
    <n v="19.399999999999999"/>
    <n v="2.6"/>
    <n v="306.5"/>
    <n v="2572"/>
    <n v="1261"/>
    <n v="164"/>
    <n v="216"/>
    <n v="2"/>
  </r>
  <r>
    <n v="312"/>
    <m/>
    <x v="3"/>
    <x v="1"/>
    <n v="1"/>
    <s v="non"/>
    <n v="23.827030000000001"/>
    <n v="1841.1"/>
    <n v="84.2"/>
    <n v="14.1"/>
    <n v="2.2000000000000002"/>
    <n v="257.7"/>
    <n v="1665"/>
    <n v="465"/>
    <n v="80"/>
    <n v="328"/>
    <n v="1"/>
  </r>
  <r>
    <n v="313"/>
    <n v="49"/>
    <x v="0"/>
    <x v="0"/>
    <n v="1"/>
    <m/>
    <m/>
    <n v="1125.5999999999999"/>
    <n v="44.8"/>
    <n v="11.9"/>
    <n v="4"/>
    <n v="150.5"/>
    <n v="6943"/>
    <n v="520"/>
    <n v="300"/>
    <n v="502"/>
    <n v="2"/>
  </r>
  <r>
    <n v="314"/>
    <n v="31"/>
    <x v="1"/>
    <x v="1"/>
    <n v="1"/>
    <s v="oui"/>
    <n v="23.452549999999999"/>
    <n v="2729.6"/>
    <n v="144.4"/>
    <n v="13.2"/>
    <n v="2.2000000000000002"/>
    <n v="381.8"/>
    <n v="741"/>
    <n v="644"/>
    <n v="121"/>
    <n v="684"/>
    <n v="1"/>
  </r>
  <r>
    <n v="315"/>
    <n v="45"/>
    <x v="0"/>
    <x v="0"/>
    <n v="1"/>
    <s v="non"/>
    <n v="26.50808"/>
    <n v="1627"/>
    <n v="77.400000000000006"/>
    <n v="9.9"/>
    <n v="0.2"/>
    <n v="195.6"/>
    <n v="1242"/>
    <n v="554"/>
    <n v="233"/>
    <n v="826"/>
    <n v="2"/>
  </r>
  <r>
    <m/>
    <m/>
    <x v="3"/>
    <x v="3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1F8F45-09B5-4B2D-A900-4403E6CA78DA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8" firstHeaderRow="0" firstDataRow="1" firstDataCol="1"/>
  <pivotFields count="16">
    <pivotField showAll="0"/>
    <pivotField dataField="1" showAll="0"/>
    <pivotField axis="axisRow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Nombre de age" fld="1" subtotal="count" baseField="2" baseItem="0"/>
    <dataField name="Min. de age" fld="1" subtotal="min" baseField="2" baseItem="0"/>
    <dataField name="Max. de age" fld="1" subtotal="max" baseField="2" baseItem="0"/>
    <dataField name="Moyenne de age" fld="1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9B5522-68E5-425F-B819-9C0EDC658A28}" name="Tableau croisé dynamique2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F9" firstHeaderRow="1" firstDataRow="2" firstDataCol="1"/>
  <pivotFields count="17">
    <pivotField showAll="0"/>
    <pivotField showAll="0"/>
    <pivotField axis="axisRow" dataField="1" showAll="0">
      <items count="5">
        <item x="1"/>
        <item x="0"/>
        <item x="2"/>
        <item x="3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age_discret1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9B87-9CBE-4A50-8069-10051F83219A}">
  <dimension ref="A1:A10"/>
  <sheetViews>
    <sheetView tabSelected="1" workbookViewId="0"/>
  </sheetViews>
  <sheetFormatPr baseColWidth="10" defaultRowHeight="15" x14ac:dyDescent="0.25"/>
  <cols>
    <col min="1" max="1" width="94" customWidth="1"/>
  </cols>
  <sheetData>
    <row r="1" spans="1:1" ht="126" customHeight="1" x14ac:dyDescent="0.25">
      <c r="A1" s="13"/>
    </row>
    <row r="2" spans="1:1" x14ac:dyDescent="0.25">
      <c r="A2" s="14" t="s">
        <v>665</v>
      </c>
    </row>
    <row r="3" spans="1:1" ht="30" x14ac:dyDescent="0.25">
      <c r="A3" s="14" t="s">
        <v>666</v>
      </c>
    </row>
    <row r="4" spans="1:1" x14ac:dyDescent="0.25">
      <c r="A4" s="14"/>
    </row>
    <row r="5" spans="1:1" x14ac:dyDescent="0.25">
      <c r="A5" s="14" t="s">
        <v>667</v>
      </c>
    </row>
    <row r="6" spans="1:1" x14ac:dyDescent="0.25">
      <c r="A6" s="15" t="s">
        <v>668</v>
      </c>
    </row>
    <row r="7" spans="1:1" x14ac:dyDescent="0.25">
      <c r="A7" s="15" t="s">
        <v>669</v>
      </c>
    </row>
    <row r="8" spans="1:1" x14ac:dyDescent="0.25">
      <c r="A8" s="15" t="s">
        <v>670</v>
      </c>
    </row>
    <row r="9" spans="1:1" x14ac:dyDescent="0.25">
      <c r="A9" s="15"/>
    </row>
    <row r="10" spans="1:1" ht="30" x14ac:dyDescent="0.25">
      <c r="A10" s="15" t="s">
        <v>671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6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baseColWidth="10" defaultColWidth="9.140625" defaultRowHeight="15" x14ac:dyDescent="0.25"/>
  <cols>
    <col min="1" max="1" width="7.5703125" customWidth="1"/>
    <col min="8" max="8" width="18.28515625" customWidth="1"/>
  </cols>
  <sheetData>
    <row r="1" spans="1:17" x14ac:dyDescent="0.25">
      <c r="A1" s="1" t="s">
        <v>17</v>
      </c>
      <c r="B1" s="6" t="s">
        <v>0</v>
      </c>
      <c r="C1" s="5" t="s">
        <v>613</v>
      </c>
      <c r="D1" s="6" t="s">
        <v>614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</row>
    <row r="2" spans="1:17" x14ac:dyDescent="0.25">
      <c r="A2">
        <v>1</v>
      </c>
      <c r="B2">
        <v>64</v>
      </c>
      <c r="C2" t="s">
        <v>606</v>
      </c>
      <c r="D2" t="str">
        <f>IF(B2&lt;45, "00-45",     IF(B2&lt;80, "45-80", "80-100")     )</f>
        <v>45-80</v>
      </c>
      <c r="E2">
        <v>1</v>
      </c>
      <c r="F2" t="s">
        <v>14</v>
      </c>
      <c r="G2">
        <v>21.483799999999999</v>
      </c>
      <c r="H2">
        <v>1298.8</v>
      </c>
      <c r="I2">
        <v>57</v>
      </c>
      <c r="J2">
        <v>6.3</v>
      </c>
      <c r="K2">
        <v>0</v>
      </c>
      <c r="L2">
        <v>170.3</v>
      </c>
      <c r="M2">
        <v>1945</v>
      </c>
      <c r="N2">
        <v>890</v>
      </c>
      <c r="O2">
        <v>200</v>
      </c>
      <c r="P2">
        <v>915</v>
      </c>
      <c r="Q2">
        <v>3</v>
      </c>
    </row>
    <row r="3" spans="1:17" x14ac:dyDescent="0.25">
      <c r="A3">
        <v>2</v>
      </c>
      <c r="B3">
        <v>76</v>
      </c>
      <c r="C3" t="s">
        <v>606</v>
      </c>
      <c r="D3" t="str">
        <f t="shared" ref="D3:D66" si="0">IF(B3&lt;45, "00-45",     IF(B3&lt;80, "45-80", "80-100")     )</f>
        <v>45-80</v>
      </c>
      <c r="E3">
        <v>1</v>
      </c>
      <c r="F3" t="s">
        <v>15</v>
      </c>
      <c r="G3">
        <v>23.87631</v>
      </c>
      <c r="H3">
        <v>1032.5</v>
      </c>
      <c r="I3">
        <v>50.1</v>
      </c>
      <c r="J3">
        <v>15.8</v>
      </c>
      <c r="K3">
        <v>0</v>
      </c>
      <c r="L3">
        <v>75.8</v>
      </c>
      <c r="M3">
        <v>2653</v>
      </c>
      <c r="N3">
        <v>451</v>
      </c>
      <c r="O3">
        <v>124</v>
      </c>
      <c r="P3">
        <v>727</v>
      </c>
      <c r="Q3">
        <v>4</v>
      </c>
    </row>
    <row r="4" spans="1:17" x14ac:dyDescent="0.25">
      <c r="A4">
        <v>3</v>
      </c>
      <c r="B4">
        <v>38</v>
      </c>
      <c r="C4" t="s">
        <v>605</v>
      </c>
      <c r="D4" t="str">
        <f t="shared" si="0"/>
        <v>00-45</v>
      </c>
      <c r="E4">
        <v>1</v>
      </c>
      <c r="F4" t="s">
        <v>14</v>
      </c>
      <c r="G4">
        <v>20.0108</v>
      </c>
      <c r="H4">
        <v>2372.3000000000002</v>
      </c>
      <c r="I4">
        <v>83.6</v>
      </c>
      <c r="J4">
        <v>19.100000000000001</v>
      </c>
      <c r="K4">
        <v>14.1</v>
      </c>
      <c r="L4">
        <v>257.89999999999998</v>
      </c>
      <c r="M4">
        <v>6321</v>
      </c>
      <c r="N4">
        <v>660</v>
      </c>
      <c r="O4">
        <v>328</v>
      </c>
      <c r="P4">
        <v>721</v>
      </c>
      <c r="Q4">
        <v>2</v>
      </c>
    </row>
    <row r="5" spans="1:17" x14ac:dyDescent="0.25">
      <c r="A5">
        <v>4</v>
      </c>
      <c r="B5">
        <v>40</v>
      </c>
      <c r="C5" t="s">
        <v>605</v>
      </c>
      <c r="D5" t="str">
        <f t="shared" si="0"/>
        <v>00-45</v>
      </c>
      <c r="E5">
        <v>1</v>
      </c>
      <c r="F5" t="s">
        <v>14</v>
      </c>
      <c r="G5">
        <v>25.140619999999998</v>
      </c>
      <c r="H5">
        <v>2449.5</v>
      </c>
      <c r="I5">
        <v>97.5</v>
      </c>
      <c r="J5">
        <v>26.5</v>
      </c>
      <c r="K5">
        <v>0.5</v>
      </c>
      <c r="L5">
        <v>332.6</v>
      </c>
      <c r="M5">
        <v>1061</v>
      </c>
      <c r="N5">
        <v>864</v>
      </c>
      <c r="O5">
        <v>153</v>
      </c>
      <c r="P5">
        <v>615</v>
      </c>
      <c r="Q5">
        <v>1</v>
      </c>
    </row>
    <row r="6" spans="1:17" x14ac:dyDescent="0.25">
      <c r="A6">
        <v>5</v>
      </c>
      <c r="B6">
        <v>72</v>
      </c>
      <c r="C6" t="s">
        <v>606</v>
      </c>
      <c r="D6" t="str">
        <f t="shared" si="0"/>
        <v>45-80</v>
      </c>
      <c r="E6">
        <v>1</v>
      </c>
      <c r="F6" t="s">
        <v>15</v>
      </c>
      <c r="G6">
        <v>20.985040000000001</v>
      </c>
      <c r="H6">
        <v>1952.1</v>
      </c>
      <c r="I6">
        <v>82.6</v>
      </c>
      <c r="J6">
        <v>16.2</v>
      </c>
      <c r="K6">
        <v>0</v>
      </c>
      <c r="L6">
        <v>170.8</v>
      </c>
      <c r="M6">
        <v>2863</v>
      </c>
      <c r="N6">
        <v>1209</v>
      </c>
      <c r="O6">
        <v>92</v>
      </c>
      <c r="P6">
        <v>799</v>
      </c>
      <c r="Q6">
        <v>3</v>
      </c>
    </row>
    <row r="7" spans="1:17" x14ac:dyDescent="0.25">
      <c r="A7">
        <v>6</v>
      </c>
      <c r="B7">
        <v>40</v>
      </c>
      <c r="C7" t="s">
        <v>605</v>
      </c>
      <c r="D7" t="str">
        <f t="shared" si="0"/>
        <v>00-45</v>
      </c>
      <c r="E7">
        <v>1</v>
      </c>
      <c r="F7" t="s">
        <v>14</v>
      </c>
      <c r="G7">
        <v>27.521360000000001</v>
      </c>
      <c r="H7">
        <v>1366.9</v>
      </c>
      <c r="I7">
        <v>56</v>
      </c>
      <c r="J7">
        <v>9.6</v>
      </c>
      <c r="K7">
        <v>1.3</v>
      </c>
      <c r="L7">
        <v>154.6</v>
      </c>
      <c r="M7">
        <v>1729</v>
      </c>
      <c r="N7">
        <v>1439</v>
      </c>
      <c r="O7">
        <v>148</v>
      </c>
      <c r="P7">
        <v>654</v>
      </c>
      <c r="Q7">
        <v>0</v>
      </c>
    </row>
    <row r="8" spans="1:17" x14ac:dyDescent="0.25">
      <c r="A8">
        <v>7</v>
      </c>
      <c r="B8">
        <v>65</v>
      </c>
      <c r="C8" t="s">
        <v>606</v>
      </c>
      <c r="D8" t="str">
        <f t="shared" si="0"/>
        <v>45-80</v>
      </c>
      <c r="E8">
        <v>1</v>
      </c>
      <c r="F8" t="s">
        <v>15</v>
      </c>
      <c r="G8">
        <v>22.01154</v>
      </c>
      <c r="H8">
        <v>2213.9</v>
      </c>
      <c r="I8">
        <v>52</v>
      </c>
      <c r="J8">
        <v>28.7</v>
      </c>
      <c r="K8">
        <v>0</v>
      </c>
      <c r="L8">
        <v>255.1</v>
      </c>
      <c r="M8">
        <v>5371</v>
      </c>
      <c r="N8">
        <v>802</v>
      </c>
      <c r="O8">
        <v>258</v>
      </c>
      <c r="P8">
        <v>834</v>
      </c>
      <c r="Q8">
        <v>2</v>
      </c>
    </row>
    <row r="9" spans="1:17" x14ac:dyDescent="0.25">
      <c r="A9">
        <v>8</v>
      </c>
      <c r="B9">
        <v>58</v>
      </c>
      <c r="C9" t="s">
        <v>606</v>
      </c>
      <c r="D9" t="str">
        <f t="shared" si="0"/>
        <v>45-80</v>
      </c>
      <c r="E9">
        <v>1</v>
      </c>
      <c r="F9" t="s">
        <v>15</v>
      </c>
      <c r="G9">
        <v>28.757020000000001</v>
      </c>
      <c r="H9">
        <v>1595.6</v>
      </c>
      <c r="I9">
        <v>63.4</v>
      </c>
      <c r="J9">
        <v>10.9</v>
      </c>
      <c r="K9">
        <v>0</v>
      </c>
      <c r="L9">
        <v>214.1</v>
      </c>
      <c r="M9">
        <v>823</v>
      </c>
      <c r="N9">
        <v>2571</v>
      </c>
      <c r="O9">
        <v>64</v>
      </c>
      <c r="P9">
        <v>825</v>
      </c>
      <c r="Q9">
        <v>1</v>
      </c>
    </row>
    <row r="10" spans="1:17" x14ac:dyDescent="0.25">
      <c r="A10">
        <v>9</v>
      </c>
      <c r="B10">
        <v>35</v>
      </c>
      <c r="C10" t="s">
        <v>605</v>
      </c>
      <c r="D10" t="str">
        <f t="shared" si="0"/>
        <v>00-45</v>
      </c>
      <c r="E10">
        <v>1</v>
      </c>
      <c r="F10" t="s">
        <v>15</v>
      </c>
      <c r="G10">
        <v>23.076619999999998</v>
      </c>
      <c r="H10">
        <v>1800.5</v>
      </c>
      <c r="I10">
        <v>57.8</v>
      </c>
      <c r="J10">
        <v>20.3</v>
      </c>
      <c r="K10">
        <v>0.6</v>
      </c>
      <c r="L10">
        <v>233.6</v>
      </c>
      <c r="M10">
        <v>2895</v>
      </c>
      <c r="N10">
        <v>944</v>
      </c>
      <c r="O10">
        <v>218</v>
      </c>
      <c r="P10">
        <v>517</v>
      </c>
      <c r="Q10">
        <v>2</v>
      </c>
    </row>
    <row r="11" spans="1:17" x14ac:dyDescent="0.25">
      <c r="A11">
        <v>10</v>
      </c>
      <c r="B11">
        <v>55</v>
      </c>
      <c r="C11" t="s">
        <v>606</v>
      </c>
      <c r="D11" t="str">
        <f t="shared" si="0"/>
        <v>45-80</v>
      </c>
      <c r="E11">
        <v>1</v>
      </c>
      <c r="F11" t="s">
        <v>14</v>
      </c>
      <c r="G11">
        <v>34.969949999999997</v>
      </c>
      <c r="H11">
        <v>1263.5999999999999</v>
      </c>
      <c r="I11">
        <v>39.6</v>
      </c>
      <c r="J11">
        <v>15.5</v>
      </c>
      <c r="K11">
        <v>0</v>
      </c>
      <c r="L11">
        <v>171.9</v>
      </c>
      <c r="M11">
        <v>3307</v>
      </c>
      <c r="N11">
        <v>493</v>
      </c>
      <c r="O11">
        <v>81</v>
      </c>
      <c r="P11">
        <v>562</v>
      </c>
      <c r="Q11">
        <v>4</v>
      </c>
    </row>
    <row r="12" spans="1:17" x14ac:dyDescent="0.25">
      <c r="A12">
        <v>11</v>
      </c>
      <c r="B12">
        <v>66</v>
      </c>
      <c r="C12" t="s">
        <v>606</v>
      </c>
      <c r="D12" t="str">
        <f t="shared" si="0"/>
        <v>45-80</v>
      </c>
      <c r="E12">
        <v>1</v>
      </c>
      <c r="F12" t="s">
        <v>14</v>
      </c>
      <c r="G12">
        <v>20.946470000000001</v>
      </c>
      <c r="H12">
        <v>1460.8</v>
      </c>
      <c r="I12">
        <v>58</v>
      </c>
      <c r="J12">
        <v>18.2</v>
      </c>
      <c r="K12">
        <v>1</v>
      </c>
      <c r="L12">
        <v>137.4</v>
      </c>
      <c r="M12">
        <v>1714</v>
      </c>
      <c r="N12">
        <v>535</v>
      </c>
      <c r="O12">
        <v>184</v>
      </c>
      <c r="P12">
        <v>935</v>
      </c>
      <c r="Q12">
        <v>3</v>
      </c>
    </row>
    <row r="13" spans="1:17" x14ac:dyDescent="0.25">
      <c r="A13">
        <v>12</v>
      </c>
      <c r="B13">
        <v>40</v>
      </c>
      <c r="C13" t="s">
        <v>605</v>
      </c>
      <c r="D13" t="str">
        <f t="shared" si="0"/>
        <v>00-45</v>
      </c>
      <c r="E13">
        <v>1</v>
      </c>
      <c r="F13" t="s">
        <v>15</v>
      </c>
      <c r="G13">
        <v>36.431609999999999</v>
      </c>
      <c r="H13">
        <v>1638.2</v>
      </c>
      <c r="I13">
        <v>49.3</v>
      </c>
      <c r="J13">
        <v>14.9</v>
      </c>
      <c r="K13">
        <v>0</v>
      </c>
      <c r="L13">
        <v>130.69999999999999</v>
      </c>
      <c r="M13">
        <v>2031</v>
      </c>
      <c r="N13">
        <v>492</v>
      </c>
      <c r="O13">
        <v>91</v>
      </c>
      <c r="P13">
        <v>741</v>
      </c>
      <c r="Q13">
        <v>2</v>
      </c>
    </row>
    <row r="14" spans="1:17" x14ac:dyDescent="0.25">
      <c r="A14">
        <v>13</v>
      </c>
      <c r="B14">
        <v>57</v>
      </c>
      <c r="C14" t="s">
        <v>606</v>
      </c>
      <c r="D14" t="str">
        <f t="shared" si="0"/>
        <v>45-80</v>
      </c>
      <c r="E14">
        <v>0</v>
      </c>
      <c r="F14" t="s">
        <v>15</v>
      </c>
      <c r="G14">
        <v>31.73039</v>
      </c>
      <c r="H14">
        <v>2072.9</v>
      </c>
      <c r="I14">
        <v>106.7</v>
      </c>
      <c r="J14">
        <v>9.6</v>
      </c>
      <c r="K14">
        <v>0.9</v>
      </c>
      <c r="L14">
        <v>420</v>
      </c>
      <c r="M14">
        <v>1982</v>
      </c>
      <c r="N14">
        <v>1105</v>
      </c>
      <c r="O14">
        <v>120</v>
      </c>
      <c r="P14">
        <v>679</v>
      </c>
      <c r="Q14">
        <v>2</v>
      </c>
    </row>
    <row r="15" spans="1:17" x14ac:dyDescent="0.25">
      <c r="A15">
        <v>14</v>
      </c>
      <c r="B15">
        <v>66</v>
      </c>
      <c r="C15" t="s">
        <v>606</v>
      </c>
      <c r="D15" t="str">
        <f t="shared" si="0"/>
        <v>45-80</v>
      </c>
      <c r="E15">
        <v>1</v>
      </c>
      <c r="F15" t="s">
        <v>15</v>
      </c>
      <c r="G15">
        <v>21.788540000000001</v>
      </c>
      <c r="H15">
        <v>987.5</v>
      </c>
      <c r="I15">
        <v>35.6</v>
      </c>
      <c r="J15">
        <v>10.3</v>
      </c>
      <c r="K15">
        <v>0</v>
      </c>
      <c r="L15">
        <v>254.9</v>
      </c>
      <c r="M15">
        <v>2120</v>
      </c>
      <c r="N15">
        <v>1047</v>
      </c>
      <c r="O15">
        <v>61</v>
      </c>
      <c r="P15">
        <v>507</v>
      </c>
      <c r="Q15">
        <v>4</v>
      </c>
    </row>
    <row r="16" spans="1:17" x14ac:dyDescent="0.25">
      <c r="A16">
        <v>15</v>
      </c>
      <c r="B16">
        <v>66</v>
      </c>
      <c r="C16" t="s">
        <v>606</v>
      </c>
      <c r="D16" t="str">
        <f t="shared" si="0"/>
        <v>45-80</v>
      </c>
      <c r="E16">
        <v>0</v>
      </c>
      <c r="F16" t="s">
        <v>15</v>
      </c>
      <c r="G16">
        <v>27.31916</v>
      </c>
      <c r="H16">
        <v>1574.3</v>
      </c>
      <c r="I16">
        <v>75</v>
      </c>
      <c r="J16">
        <v>7.1</v>
      </c>
      <c r="K16">
        <v>0</v>
      </c>
      <c r="L16">
        <v>361.5</v>
      </c>
      <c r="M16">
        <v>1388</v>
      </c>
      <c r="N16">
        <v>980</v>
      </c>
      <c r="O16">
        <v>108</v>
      </c>
      <c r="P16">
        <v>852</v>
      </c>
      <c r="Q16">
        <v>3</v>
      </c>
    </row>
    <row r="17" spans="1:17" x14ac:dyDescent="0.25">
      <c r="A17">
        <v>16</v>
      </c>
      <c r="B17">
        <v>64</v>
      </c>
      <c r="C17" t="s">
        <v>606</v>
      </c>
      <c r="D17" t="str">
        <f t="shared" si="0"/>
        <v>45-80</v>
      </c>
      <c r="E17">
        <v>0</v>
      </c>
      <c r="F17" t="s">
        <v>14</v>
      </c>
      <c r="G17">
        <v>31.446739999999998</v>
      </c>
      <c r="H17">
        <v>2868.5</v>
      </c>
      <c r="I17">
        <v>128.80000000000001</v>
      </c>
      <c r="J17">
        <v>15</v>
      </c>
      <c r="K17">
        <v>20</v>
      </c>
      <c r="L17">
        <v>379.5</v>
      </c>
      <c r="M17">
        <v>3888</v>
      </c>
      <c r="N17">
        <v>1545</v>
      </c>
      <c r="O17">
        <v>211</v>
      </c>
      <c r="P17">
        <v>1249</v>
      </c>
      <c r="Q17">
        <v>4</v>
      </c>
    </row>
    <row r="18" spans="1:17" x14ac:dyDescent="0.25">
      <c r="A18">
        <v>17</v>
      </c>
      <c r="B18">
        <v>62</v>
      </c>
      <c r="C18" t="s">
        <v>606</v>
      </c>
      <c r="D18" t="str">
        <f t="shared" si="0"/>
        <v>45-80</v>
      </c>
      <c r="E18">
        <v>0</v>
      </c>
      <c r="F18" t="s">
        <v>14</v>
      </c>
      <c r="G18">
        <v>25.902460000000001</v>
      </c>
      <c r="H18">
        <v>1751.1</v>
      </c>
      <c r="I18">
        <v>80.7</v>
      </c>
      <c r="J18">
        <v>8.4</v>
      </c>
      <c r="K18">
        <v>14.1</v>
      </c>
      <c r="L18">
        <v>160.30000000000001</v>
      </c>
      <c r="M18">
        <v>2194</v>
      </c>
      <c r="N18">
        <v>242</v>
      </c>
      <c r="O18">
        <v>235</v>
      </c>
      <c r="P18">
        <v>1035</v>
      </c>
      <c r="Q18">
        <v>2</v>
      </c>
    </row>
    <row r="19" spans="1:17" x14ac:dyDescent="0.25">
      <c r="A19">
        <v>18</v>
      </c>
      <c r="B19">
        <v>75</v>
      </c>
      <c r="C19" t="s">
        <v>606</v>
      </c>
      <c r="D19" t="str">
        <f t="shared" si="0"/>
        <v>45-80</v>
      </c>
      <c r="E19">
        <v>0</v>
      </c>
      <c r="F19" t="s">
        <v>14</v>
      </c>
      <c r="G19">
        <v>29.152640000000002</v>
      </c>
      <c r="H19">
        <v>1407.6</v>
      </c>
      <c r="I19">
        <v>35</v>
      </c>
      <c r="J19">
        <v>20.8</v>
      </c>
      <c r="K19">
        <v>7</v>
      </c>
      <c r="L19">
        <v>144.1</v>
      </c>
      <c r="M19">
        <v>3470</v>
      </c>
      <c r="N19">
        <v>479</v>
      </c>
      <c r="O19">
        <v>288</v>
      </c>
      <c r="P19">
        <v>1262</v>
      </c>
      <c r="Q19">
        <v>2</v>
      </c>
    </row>
    <row r="20" spans="1:17" x14ac:dyDescent="0.25">
      <c r="A20">
        <v>19</v>
      </c>
      <c r="B20">
        <v>68</v>
      </c>
      <c r="C20" t="s">
        <v>606</v>
      </c>
      <c r="D20" t="str">
        <f t="shared" si="0"/>
        <v>45-80</v>
      </c>
      <c r="E20">
        <v>1</v>
      </c>
      <c r="F20" t="s">
        <v>15</v>
      </c>
      <c r="G20">
        <v>38.187269999999998</v>
      </c>
      <c r="H20">
        <v>1628.5</v>
      </c>
      <c r="I20">
        <v>78.599999999999994</v>
      </c>
      <c r="J20">
        <v>11.6</v>
      </c>
      <c r="K20">
        <v>0</v>
      </c>
      <c r="L20">
        <v>512.29999999999995</v>
      </c>
      <c r="M20">
        <v>2108</v>
      </c>
      <c r="N20">
        <v>921</v>
      </c>
      <c r="O20">
        <v>102</v>
      </c>
      <c r="P20">
        <v>904</v>
      </c>
      <c r="Q20">
        <v>4</v>
      </c>
    </row>
    <row r="21" spans="1:17" x14ac:dyDescent="0.25">
      <c r="A21">
        <v>20</v>
      </c>
      <c r="B21">
        <v>57</v>
      </c>
      <c r="C21" t="s">
        <v>606</v>
      </c>
      <c r="D21" t="str">
        <f t="shared" si="0"/>
        <v>45-80</v>
      </c>
      <c r="E21">
        <v>0</v>
      </c>
      <c r="F21" t="s">
        <v>14</v>
      </c>
      <c r="G21">
        <v>25.89669</v>
      </c>
      <c r="H21">
        <v>1101.4000000000001</v>
      </c>
      <c r="I21">
        <v>48.5</v>
      </c>
      <c r="J21">
        <v>8.5</v>
      </c>
      <c r="K21">
        <v>5</v>
      </c>
      <c r="L21">
        <v>197.2</v>
      </c>
      <c r="M21">
        <v>1157</v>
      </c>
      <c r="N21">
        <v>445</v>
      </c>
      <c r="O21">
        <v>113</v>
      </c>
      <c r="P21">
        <v>1727</v>
      </c>
      <c r="Q21">
        <v>1</v>
      </c>
    </row>
    <row r="22" spans="1:17" x14ac:dyDescent="0.25">
      <c r="A22">
        <v>21</v>
      </c>
      <c r="B22">
        <v>56</v>
      </c>
      <c r="C22" t="s">
        <v>606</v>
      </c>
      <c r="D22" t="str">
        <f t="shared" si="0"/>
        <v>45-80</v>
      </c>
      <c r="E22">
        <v>0</v>
      </c>
      <c r="F22" t="s">
        <v>14</v>
      </c>
      <c r="G22">
        <v>24.458839999999999</v>
      </c>
      <c r="H22">
        <v>2433.6</v>
      </c>
      <c r="I22">
        <v>127.6</v>
      </c>
      <c r="J22">
        <v>19.899999999999999</v>
      </c>
      <c r="K22">
        <v>7.1</v>
      </c>
      <c r="L22">
        <v>271.2</v>
      </c>
      <c r="M22">
        <v>1739</v>
      </c>
      <c r="N22">
        <v>926</v>
      </c>
      <c r="O22">
        <v>74</v>
      </c>
      <c r="P22">
        <v>684</v>
      </c>
      <c r="Q22">
        <v>2</v>
      </c>
    </row>
    <row r="23" spans="1:17" x14ac:dyDescent="0.25">
      <c r="A23">
        <v>22</v>
      </c>
      <c r="B23">
        <v>30</v>
      </c>
      <c r="C23" t="s">
        <v>605</v>
      </c>
      <c r="D23" t="str">
        <f t="shared" si="0"/>
        <v>00-45</v>
      </c>
      <c r="E23">
        <v>1</v>
      </c>
      <c r="F23" t="s">
        <v>14</v>
      </c>
      <c r="G23">
        <v>22.721209999999999</v>
      </c>
      <c r="H23">
        <v>1437.3</v>
      </c>
      <c r="I23">
        <v>61.5</v>
      </c>
      <c r="J23">
        <v>8.8000000000000007</v>
      </c>
      <c r="K23">
        <v>2.2999999999999998</v>
      </c>
      <c r="L23">
        <v>160.9</v>
      </c>
      <c r="M23">
        <v>1008</v>
      </c>
      <c r="N23">
        <v>695</v>
      </c>
      <c r="O23">
        <v>129</v>
      </c>
      <c r="P23">
        <v>537</v>
      </c>
      <c r="Q23">
        <v>2</v>
      </c>
    </row>
    <row r="24" spans="1:17" x14ac:dyDescent="0.25">
      <c r="A24">
        <v>23</v>
      </c>
      <c r="B24">
        <v>34</v>
      </c>
      <c r="C24" t="s">
        <v>605</v>
      </c>
      <c r="D24" t="str">
        <f t="shared" si="0"/>
        <v>00-45</v>
      </c>
      <c r="E24">
        <v>1</v>
      </c>
      <c r="F24" t="s">
        <v>15</v>
      </c>
      <c r="G24">
        <v>24.081189999999999</v>
      </c>
      <c r="H24">
        <v>2062.6999999999998</v>
      </c>
      <c r="I24">
        <v>81.099999999999994</v>
      </c>
      <c r="J24">
        <v>13.6</v>
      </c>
      <c r="K24">
        <v>18</v>
      </c>
      <c r="L24">
        <v>190.5</v>
      </c>
      <c r="M24">
        <v>606</v>
      </c>
      <c r="N24">
        <v>944</v>
      </c>
      <c r="O24">
        <v>140</v>
      </c>
      <c r="P24">
        <v>760</v>
      </c>
      <c r="Q24">
        <v>1</v>
      </c>
    </row>
    <row r="25" spans="1:17" x14ac:dyDescent="0.25">
      <c r="A25">
        <v>24</v>
      </c>
      <c r="B25">
        <v>53</v>
      </c>
      <c r="C25" t="s">
        <v>606</v>
      </c>
      <c r="D25" t="str">
        <f t="shared" si="0"/>
        <v>45-80</v>
      </c>
      <c r="E25">
        <v>1</v>
      </c>
      <c r="F25" t="s">
        <v>14</v>
      </c>
      <c r="G25">
        <v>23.159849999999999</v>
      </c>
      <c r="H25">
        <v>1276.5</v>
      </c>
      <c r="I25">
        <v>50.1</v>
      </c>
      <c r="J25">
        <v>9</v>
      </c>
      <c r="K25">
        <v>4.7</v>
      </c>
      <c r="L25">
        <v>143.5</v>
      </c>
      <c r="M25">
        <v>1380</v>
      </c>
      <c r="N25">
        <v>708</v>
      </c>
      <c r="O25">
        <v>138</v>
      </c>
      <c r="P25">
        <v>809</v>
      </c>
      <c r="Q25">
        <v>4</v>
      </c>
    </row>
    <row r="26" spans="1:17" x14ac:dyDescent="0.25">
      <c r="A26">
        <v>25</v>
      </c>
      <c r="B26">
        <v>60</v>
      </c>
      <c r="C26" t="s">
        <v>606</v>
      </c>
      <c r="D26" t="str">
        <f t="shared" si="0"/>
        <v>45-80</v>
      </c>
      <c r="E26">
        <v>1</v>
      </c>
      <c r="F26" t="s">
        <v>15</v>
      </c>
      <c r="G26">
        <v>49.120330000000003</v>
      </c>
      <c r="H26">
        <v>2114.8000000000002</v>
      </c>
      <c r="I26">
        <v>77.599999999999994</v>
      </c>
      <c r="J26">
        <v>14.9</v>
      </c>
      <c r="K26">
        <v>0.5</v>
      </c>
      <c r="L26">
        <v>239.9</v>
      </c>
      <c r="M26">
        <v>4916</v>
      </c>
      <c r="N26">
        <v>1150</v>
      </c>
      <c r="O26">
        <v>143</v>
      </c>
      <c r="P26">
        <v>697</v>
      </c>
      <c r="Q26">
        <v>3</v>
      </c>
    </row>
    <row r="27" spans="1:17" x14ac:dyDescent="0.25">
      <c r="A27">
        <v>26</v>
      </c>
      <c r="B27">
        <v>50</v>
      </c>
      <c r="C27" t="s">
        <v>606</v>
      </c>
      <c r="D27" t="str">
        <f t="shared" si="0"/>
        <v>45-80</v>
      </c>
      <c r="E27">
        <v>1</v>
      </c>
      <c r="F27" t="s">
        <v>15</v>
      </c>
      <c r="G27">
        <v>23.076619999999998</v>
      </c>
      <c r="H27">
        <v>1113</v>
      </c>
      <c r="I27">
        <v>32.799999999999997</v>
      </c>
      <c r="J27">
        <v>12.9</v>
      </c>
      <c r="K27">
        <v>3</v>
      </c>
      <c r="L27">
        <v>104.8</v>
      </c>
      <c r="M27">
        <v>4451</v>
      </c>
      <c r="N27">
        <v>554</v>
      </c>
      <c r="O27">
        <v>416</v>
      </c>
      <c r="P27">
        <v>676</v>
      </c>
      <c r="Q27">
        <v>4</v>
      </c>
    </row>
    <row r="28" spans="1:17" x14ac:dyDescent="0.25">
      <c r="A28">
        <v>27</v>
      </c>
      <c r="B28">
        <v>62</v>
      </c>
      <c r="C28" t="s">
        <v>606</v>
      </c>
      <c r="D28" t="str">
        <f t="shared" si="0"/>
        <v>45-80</v>
      </c>
      <c r="E28">
        <v>1</v>
      </c>
      <c r="F28" t="s">
        <v>14</v>
      </c>
      <c r="G28">
        <v>33.724409999999999</v>
      </c>
      <c r="H28">
        <v>1323</v>
      </c>
      <c r="I28">
        <v>60.8</v>
      </c>
      <c r="J28">
        <v>11.4</v>
      </c>
      <c r="K28">
        <v>0</v>
      </c>
      <c r="L28">
        <v>155.80000000000001</v>
      </c>
      <c r="M28">
        <v>5983</v>
      </c>
      <c r="N28">
        <v>320</v>
      </c>
      <c r="O28">
        <v>212</v>
      </c>
      <c r="P28">
        <v>822</v>
      </c>
      <c r="Q28">
        <v>1</v>
      </c>
    </row>
    <row r="29" spans="1:17" x14ac:dyDescent="0.25">
      <c r="A29">
        <v>28</v>
      </c>
      <c r="B29">
        <v>61</v>
      </c>
      <c r="C29" t="s">
        <v>606</v>
      </c>
      <c r="D29" t="str">
        <f t="shared" si="0"/>
        <v>45-80</v>
      </c>
      <c r="E29">
        <v>1</v>
      </c>
      <c r="F29" t="s">
        <v>15</v>
      </c>
      <c r="G29">
        <v>25.182670000000002</v>
      </c>
      <c r="H29">
        <v>2837.3</v>
      </c>
      <c r="I29">
        <v>84.2</v>
      </c>
      <c r="J29">
        <v>33.799999999999997</v>
      </c>
      <c r="K29">
        <v>0</v>
      </c>
      <c r="L29">
        <v>192.1</v>
      </c>
      <c r="M29">
        <v>2413</v>
      </c>
      <c r="N29">
        <v>656</v>
      </c>
      <c r="O29">
        <v>786</v>
      </c>
      <c r="P29">
        <v>691</v>
      </c>
      <c r="Q29">
        <v>1</v>
      </c>
    </row>
    <row r="30" spans="1:17" x14ac:dyDescent="0.25">
      <c r="A30">
        <v>29</v>
      </c>
      <c r="B30">
        <v>65</v>
      </c>
      <c r="C30" t="s">
        <v>606</v>
      </c>
      <c r="D30" t="str">
        <f t="shared" si="0"/>
        <v>45-80</v>
      </c>
      <c r="E30">
        <v>0</v>
      </c>
      <c r="F30" t="s">
        <v>15</v>
      </c>
      <c r="G30">
        <v>28.949809999999999</v>
      </c>
      <c r="H30">
        <v>2055.9</v>
      </c>
      <c r="I30">
        <v>111.8</v>
      </c>
      <c r="J30">
        <v>15.9</v>
      </c>
      <c r="K30">
        <v>0</v>
      </c>
      <c r="L30">
        <v>226.5</v>
      </c>
      <c r="M30">
        <v>3087</v>
      </c>
      <c r="N30">
        <v>1199</v>
      </c>
      <c r="O30">
        <v>35</v>
      </c>
      <c r="P30">
        <v>599</v>
      </c>
      <c r="Q30">
        <v>1</v>
      </c>
    </row>
    <row r="31" spans="1:17" x14ac:dyDescent="0.25">
      <c r="A31">
        <v>30</v>
      </c>
      <c r="B31">
        <v>71</v>
      </c>
      <c r="C31" t="s">
        <v>606</v>
      </c>
      <c r="D31" t="str">
        <f t="shared" si="0"/>
        <v>45-80</v>
      </c>
      <c r="E31">
        <v>0</v>
      </c>
      <c r="F31" t="s">
        <v>14</v>
      </c>
      <c r="G31">
        <v>24.67999</v>
      </c>
      <c r="H31">
        <v>1285.8</v>
      </c>
      <c r="I31">
        <v>55.4</v>
      </c>
      <c r="J31">
        <v>10.6</v>
      </c>
      <c r="K31">
        <v>2</v>
      </c>
      <c r="L31">
        <v>353.4</v>
      </c>
      <c r="M31">
        <v>521</v>
      </c>
      <c r="N31">
        <v>975</v>
      </c>
      <c r="O31">
        <v>122</v>
      </c>
      <c r="P31">
        <v>901</v>
      </c>
      <c r="Q31">
        <v>1</v>
      </c>
    </row>
    <row r="32" spans="1:17" x14ac:dyDescent="0.25">
      <c r="A32">
        <v>31</v>
      </c>
      <c r="B32">
        <v>43</v>
      </c>
      <c r="C32" t="s">
        <v>605</v>
      </c>
      <c r="D32" t="str">
        <f t="shared" si="0"/>
        <v>00-45</v>
      </c>
      <c r="E32">
        <v>1</v>
      </c>
      <c r="F32" t="s">
        <v>14</v>
      </c>
      <c r="G32">
        <v>28.401509999999998</v>
      </c>
      <c r="H32">
        <v>1786.9</v>
      </c>
      <c r="I32">
        <v>93.9</v>
      </c>
      <c r="J32">
        <v>10.6</v>
      </c>
      <c r="K32">
        <v>0</v>
      </c>
      <c r="L32">
        <v>247</v>
      </c>
      <c r="M32">
        <v>2431</v>
      </c>
      <c r="N32">
        <v>914</v>
      </c>
      <c r="O32">
        <v>119</v>
      </c>
      <c r="P32">
        <v>818</v>
      </c>
      <c r="Q32">
        <v>2</v>
      </c>
    </row>
    <row r="33" spans="1:17" x14ac:dyDescent="0.25">
      <c r="A33">
        <v>32</v>
      </c>
      <c r="B33">
        <v>33</v>
      </c>
      <c r="C33" t="s">
        <v>605</v>
      </c>
      <c r="D33" t="str">
        <f t="shared" si="0"/>
        <v>00-45</v>
      </c>
      <c r="E33">
        <v>1</v>
      </c>
      <c r="F33" t="s">
        <v>14</v>
      </c>
      <c r="G33">
        <v>20.569600000000001</v>
      </c>
      <c r="H33">
        <v>3144.8</v>
      </c>
      <c r="I33">
        <v>155</v>
      </c>
      <c r="J33">
        <v>17.600000000000001</v>
      </c>
      <c r="K33">
        <v>4.0999999999999996</v>
      </c>
      <c r="L33">
        <v>308.8</v>
      </c>
      <c r="M33">
        <v>3141</v>
      </c>
      <c r="N33">
        <v>1579</v>
      </c>
      <c r="O33">
        <v>182</v>
      </c>
      <c r="P33">
        <v>623</v>
      </c>
      <c r="Q33">
        <v>0</v>
      </c>
    </row>
    <row r="34" spans="1:17" x14ac:dyDescent="0.25">
      <c r="A34">
        <v>33</v>
      </c>
      <c r="B34">
        <v>74</v>
      </c>
      <c r="C34" t="s">
        <v>606</v>
      </c>
      <c r="D34" t="str">
        <f t="shared" si="0"/>
        <v>45-80</v>
      </c>
      <c r="E34">
        <v>1</v>
      </c>
      <c r="F34" t="s">
        <v>16</v>
      </c>
      <c r="G34">
        <v>16.331140000000001</v>
      </c>
      <c r="H34">
        <v>1241</v>
      </c>
      <c r="I34">
        <v>53.1</v>
      </c>
      <c r="J34">
        <v>10.8</v>
      </c>
      <c r="K34">
        <v>0.1</v>
      </c>
      <c r="L34">
        <v>206.1</v>
      </c>
      <c r="M34">
        <v>1668</v>
      </c>
      <c r="N34">
        <v>1618</v>
      </c>
      <c r="O34">
        <v>186</v>
      </c>
      <c r="P34">
        <v>624</v>
      </c>
      <c r="Q34">
        <v>2</v>
      </c>
    </row>
    <row r="35" spans="1:17" x14ac:dyDescent="0.25">
      <c r="A35">
        <v>34</v>
      </c>
      <c r="B35">
        <v>41</v>
      </c>
      <c r="C35" t="s">
        <v>605</v>
      </c>
      <c r="D35" t="str">
        <f t="shared" si="0"/>
        <v>00-45</v>
      </c>
      <c r="E35">
        <v>1</v>
      </c>
      <c r="F35" t="s">
        <v>15</v>
      </c>
      <c r="G35">
        <v>21.03125</v>
      </c>
      <c r="H35">
        <v>2419.3000000000002</v>
      </c>
      <c r="I35">
        <v>122.7</v>
      </c>
      <c r="J35">
        <v>16.2</v>
      </c>
      <c r="K35">
        <v>0.3</v>
      </c>
      <c r="L35">
        <v>325.2</v>
      </c>
      <c r="M35">
        <v>4366</v>
      </c>
      <c r="N35">
        <v>1759</v>
      </c>
      <c r="O35">
        <v>216</v>
      </c>
      <c r="P35">
        <v>526</v>
      </c>
      <c r="Q35">
        <v>3</v>
      </c>
    </row>
    <row r="36" spans="1:17" x14ac:dyDescent="0.25">
      <c r="A36">
        <v>35</v>
      </c>
      <c r="B36">
        <v>56</v>
      </c>
      <c r="C36" t="s">
        <v>606</v>
      </c>
      <c r="D36" t="str">
        <f t="shared" si="0"/>
        <v>45-80</v>
      </c>
      <c r="E36">
        <v>0</v>
      </c>
      <c r="F36" t="s">
        <v>14</v>
      </c>
      <c r="G36">
        <v>22.643840000000001</v>
      </c>
      <c r="H36">
        <v>2712.7</v>
      </c>
      <c r="I36">
        <v>145.30000000000001</v>
      </c>
      <c r="J36">
        <v>13.4</v>
      </c>
      <c r="K36">
        <v>8</v>
      </c>
      <c r="L36">
        <v>242.6</v>
      </c>
      <c r="M36">
        <v>494</v>
      </c>
      <c r="N36">
        <v>608</v>
      </c>
      <c r="O36">
        <v>751</v>
      </c>
      <c r="P36">
        <v>1002</v>
      </c>
      <c r="Q36">
        <v>5</v>
      </c>
    </row>
    <row r="37" spans="1:17" x14ac:dyDescent="0.25">
      <c r="A37">
        <v>36</v>
      </c>
      <c r="B37">
        <v>44</v>
      </c>
      <c r="C37" t="s">
        <v>605</v>
      </c>
      <c r="D37" t="str">
        <f t="shared" si="0"/>
        <v>00-45</v>
      </c>
      <c r="E37">
        <v>1</v>
      </c>
      <c r="F37" t="s">
        <v>16</v>
      </c>
      <c r="G37">
        <v>25.87867</v>
      </c>
      <c r="H37">
        <v>1810</v>
      </c>
      <c r="I37">
        <v>95.3</v>
      </c>
      <c r="J37">
        <v>17.5</v>
      </c>
      <c r="K37">
        <v>0</v>
      </c>
      <c r="L37">
        <v>253.1</v>
      </c>
      <c r="M37">
        <v>7026</v>
      </c>
      <c r="N37">
        <v>508</v>
      </c>
      <c r="O37">
        <v>39</v>
      </c>
      <c r="P37">
        <v>179</v>
      </c>
      <c r="Q37">
        <v>3</v>
      </c>
    </row>
    <row r="38" spans="1:17" x14ac:dyDescent="0.25">
      <c r="A38">
        <v>37</v>
      </c>
      <c r="B38">
        <v>37</v>
      </c>
      <c r="C38" t="s">
        <v>605</v>
      </c>
      <c r="D38" t="str">
        <f t="shared" si="0"/>
        <v>00-45</v>
      </c>
      <c r="E38">
        <v>1</v>
      </c>
      <c r="F38" t="s">
        <v>14</v>
      </c>
      <c r="G38">
        <v>35.360120000000002</v>
      </c>
      <c r="H38">
        <v>1778.1</v>
      </c>
      <c r="I38">
        <v>75.900000000000006</v>
      </c>
      <c r="J38">
        <v>10.8</v>
      </c>
      <c r="K38">
        <v>0.5</v>
      </c>
      <c r="L38">
        <v>332.6</v>
      </c>
      <c r="M38">
        <v>1529</v>
      </c>
      <c r="N38">
        <v>517</v>
      </c>
      <c r="O38">
        <v>107</v>
      </c>
      <c r="P38">
        <v>564</v>
      </c>
      <c r="Q38">
        <v>3</v>
      </c>
    </row>
    <row r="39" spans="1:17" x14ac:dyDescent="0.25">
      <c r="A39">
        <v>38</v>
      </c>
      <c r="B39">
        <v>37</v>
      </c>
      <c r="C39" t="s">
        <v>605</v>
      </c>
      <c r="D39" t="str">
        <f t="shared" si="0"/>
        <v>00-45</v>
      </c>
      <c r="E39">
        <v>1</v>
      </c>
      <c r="F39" t="s">
        <v>14</v>
      </c>
      <c r="G39">
        <v>25.940049999999999</v>
      </c>
      <c r="H39">
        <v>1147.9000000000001</v>
      </c>
      <c r="I39">
        <v>47.6</v>
      </c>
      <c r="J39">
        <v>7.3</v>
      </c>
      <c r="K39">
        <v>0.1</v>
      </c>
      <c r="L39">
        <v>117</v>
      </c>
      <c r="M39">
        <v>241</v>
      </c>
      <c r="N39">
        <v>314</v>
      </c>
      <c r="O39">
        <v>74</v>
      </c>
      <c r="P39">
        <v>456</v>
      </c>
      <c r="Q39">
        <v>2</v>
      </c>
    </row>
    <row r="40" spans="1:17" x14ac:dyDescent="0.25">
      <c r="A40">
        <v>39</v>
      </c>
      <c r="B40">
        <v>39</v>
      </c>
      <c r="C40" t="s">
        <v>605</v>
      </c>
      <c r="D40" t="str">
        <f t="shared" si="0"/>
        <v>00-45</v>
      </c>
      <c r="E40">
        <v>0</v>
      </c>
      <c r="F40" t="s">
        <v>16</v>
      </c>
      <c r="G40">
        <v>21.999120000000001</v>
      </c>
      <c r="H40">
        <v>1951.4</v>
      </c>
      <c r="I40">
        <v>109.1</v>
      </c>
      <c r="J40">
        <v>4.7</v>
      </c>
      <c r="K40">
        <v>0</v>
      </c>
      <c r="L40">
        <v>461.1</v>
      </c>
      <c r="M40">
        <v>998</v>
      </c>
      <c r="N40">
        <v>588</v>
      </c>
      <c r="O40">
        <v>418</v>
      </c>
      <c r="P40">
        <v>665</v>
      </c>
      <c r="Q40">
        <v>1</v>
      </c>
    </row>
    <row r="41" spans="1:17" x14ac:dyDescent="0.25">
      <c r="A41">
        <v>40</v>
      </c>
      <c r="B41">
        <v>37</v>
      </c>
      <c r="C41" t="s">
        <v>605</v>
      </c>
      <c r="D41" t="str">
        <f t="shared" si="0"/>
        <v>00-45</v>
      </c>
      <c r="E41">
        <v>1</v>
      </c>
      <c r="F41" t="s">
        <v>15</v>
      </c>
      <c r="G41">
        <v>22.512149999999998</v>
      </c>
      <c r="H41">
        <v>2035.5</v>
      </c>
      <c r="I41">
        <v>65.7</v>
      </c>
      <c r="J41">
        <v>22.1</v>
      </c>
      <c r="K41">
        <v>0.7</v>
      </c>
      <c r="L41">
        <v>205.3</v>
      </c>
      <c r="M41">
        <v>6082</v>
      </c>
      <c r="N41">
        <v>674</v>
      </c>
      <c r="O41">
        <v>1415</v>
      </c>
      <c r="P41">
        <v>632</v>
      </c>
      <c r="Q41">
        <v>4</v>
      </c>
    </row>
    <row r="42" spans="1:17" x14ac:dyDescent="0.25">
      <c r="A42">
        <v>41</v>
      </c>
      <c r="B42">
        <v>53</v>
      </c>
      <c r="C42" t="s">
        <v>606</v>
      </c>
      <c r="D42" t="str">
        <f t="shared" si="0"/>
        <v>45-80</v>
      </c>
      <c r="E42">
        <v>1</v>
      </c>
      <c r="F42" t="s">
        <v>15</v>
      </c>
      <c r="G42">
        <v>27.492719999999998</v>
      </c>
      <c r="H42">
        <v>1248.5999999999999</v>
      </c>
      <c r="I42">
        <v>56.9</v>
      </c>
      <c r="J42">
        <v>8.1999999999999993</v>
      </c>
      <c r="K42">
        <v>0</v>
      </c>
      <c r="L42">
        <v>223.2</v>
      </c>
      <c r="M42">
        <v>2741</v>
      </c>
      <c r="N42">
        <v>419</v>
      </c>
      <c r="O42">
        <v>400</v>
      </c>
      <c r="P42">
        <v>502</v>
      </c>
      <c r="Q42">
        <v>0</v>
      </c>
    </row>
    <row r="43" spans="1:17" x14ac:dyDescent="0.25">
      <c r="A43">
        <v>42</v>
      </c>
      <c r="B43">
        <v>66</v>
      </c>
      <c r="C43" t="s">
        <v>606</v>
      </c>
      <c r="D43" t="str">
        <f t="shared" si="0"/>
        <v>45-80</v>
      </c>
      <c r="E43">
        <v>1</v>
      </c>
      <c r="F43" t="s">
        <v>14</v>
      </c>
      <c r="G43">
        <v>27.496089999999999</v>
      </c>
      <c r="H43">
        <v>3184.8</v>
      </c>
      <c r="I43">
        <v>199</v>
      </c>
      <c r="J43">
        <v>16.8</v>
      </c>
      <c r="K43">
        <v>0.2</v>
      </c>
      <c r="L43">
        <v>362.6</v>
      </c>
      <c r="M43">
        <v>2100</v>
      </c>
      <c r="N43">
        <v>1083</v>
      </c>
      <c r="O43">
        <v>102</v>
      </c>
      <c r="P43">
        <v>838</v>
      </c>
      <c r="Q43">
        <v>2</v>
      </c>
    </row>
    <row r="44" spans="1:17" x14ac:dyDescent="0.25">
      <c r="A44">
        <v>43</v>
      </c>
      <c r="B44">
        <v>58</v>
      </c>
      <c r="C44" t="s">
        <v>606</v>
      </c>
      <c r="D44" t="str">
        <f t="shared" si="0"/>
        <v>45-80</v>
      </c>
      <c r="E44">
        <v>1</v>
      </c>
      <c r="F44" t="s">
        <v>14</v>
      </c>
      <c r="G44">
        <v>24.17971</v>
      </c>
      <c r="H44">
        <v>1538.1</v>
      </c>
      <c r="I44">
        <v>78.7</v>
      </c>
      <c r="J44">
        <v>14.2</v>
      </c>
      <c r="K44">
        <v>0.9</v>
      </c>
      <c r="L44">
        <v>231.2</v>
      </c>
      <c r="M44">
        <v>2359</v>
      </c>
      <c r="N44">
        <v>834</v>
      </c>
      <c r="O44">
        <v>135</v>
      </c>
      <c r="P44">
        <v>574</v>
      </c>
      <c r="Q44">
        <v>1</v>
      </c>
    </row>
    <row r="45" spans="1:17" x14ac:dyDescent="0.25">
      <c r="A45">
        <v>44</v>
      </c>
      <c r="B45">
        <v>31</v>
      </c>
      <c r="C45" t="s">
        <v>605</v>
      </c>
      <c r="D45" t="str">
        <f t="shared" si="0"/>
        <v>00-45</v>
      </c>
      <c r="E45">
        <v>1</v>
      </c>
      <c r="F45" t="s">
        <v>16</v>
      </c>
      <c r="G45">
        <v>23.345929999999999</v>
      </c>
      <c r="H45">
        <v>1456.5</v>
      </c>
      <c r="I45">
        <v>56.6</v>
      </c>
      <c r="J45">
        <v>8.5</v>
      </c>
      <c r="K45">
        <v>1</v>
      </c>
      <c r="L45">
        <v>182.7</v>
      </c>
      <c r="M45">
        <v>603</v>
      </c>
      <c r="N45">
        <v>473</v>
      </c>
      <c r="O45">
        <v>97</v>
      </c>
      <c r="P45">
        <v>611</v>
      </c>
      <c r="Q45">
        <v>0</v>
      </c>
    </row>
    <row r="46" spans="1:17" x14ac:dyDescent="0.25">
      <c r="A46">
        <v>45</v>
      </c>
      <c r="B46">
        <v>49</v>
      </c>
      <c r="C46" t="s">
        <v>606</v>
      </c>
      <c r="D46" t="str">
        <f t="shared" si="0"/>
        <v>45-80</v>
      </c>
      <c r="E46">
        <v>1</v>
      </c>
      <c r="F46" t="s">
        <v>15</v>
      </c>
      <c r="G46">
        <v>21.678370000000001</v>
      </c>
      <c r="H46">
        <v>1656.3</v>
      </c>
      <c r="I46">
        <v>59.5</v>
      </c>
      <c r="J46">
        <v>13.3</v>
      </c>
      <c r="K46">
        <v>0.1</v>
      </c>
      <c r="L46">
        <v>180.3</v>
      </c>
      <c r="M46">
        <v>1625</v>
      </c>
      <c r="N46">
        <v>707</v>
      </c>
      <c r="O46">
        <v>124</v>
      </c>
      <c r="P46">
        <v>476</v>
      </c>
      <c r="Q46">
        <v>2</v>
      </c>
    </row>
    <row r="47" spans="1:17" x14ac:dyDescent="0.25">
      <c r="A47">
        <v>46</v>
      </c>
      <c r="B47">
        <v>75</v>
      </c>
      <c r="C47" t="s">
        <v>606</v>
      </c>
      <c r="D47" t="str">
        <f t="shared" si="0"/>
        <v>45-80</v>
      </c>
      <c r="E47">
        <v>1</v>
      </c>
      <c r="F47" t="s">
        <v>15</v>
      </c>
      <c r="G47">
        <v>21.329059999999998</v>
      </c>
      <c r="H47">
        <v>1396.8</v>
      </c>
      <c r="I47">
        <v>53.3</v>
      </c>
      <c r="J47">
        <v>13.2</v>
      </c>
      <c r="K47">
        <v>3.2</v>
      </c>
      <c r="L47">
        <v>99.3</v>
      </c>
      <c r="M47">
        <v>2888</v>
      </c>
      <c r="N47">
        <v>323</v>
      </c>
      <c r="O47">
        <v>195</v>
      </c>
      <c r="P47">
        <v>546</v>
      </c>
      <c r="Q47">
        <v>3</v>
      </c>
    </row>
    <row r="48" spans="1:17" x14ac:dyDescent="0.25">
      <c r="A48">
        <v>47</v>
      </c>
      <c r="B48">
        <v>62</v>
      </c>
      <c r="C48" t="s">
        <v>606</v>
      </c>
      <c r="D48" t="str">
        <f t="shared" si="0"/>
        <v>45-80</v>
      </c>
      <c r="E48">
        <v>1</v>
      </c>
      <c r="F48" t="s">
        <v>15</v>
      </c>
      <c r="G48">
        <v>33.744169999999997</v>
      </c>
      <c r="H48">
        <v>1588.1</v>
      </c>
      <c r="I48">
        <v>88.9</v>
      </c>
      <c r="J48">
        <v>7.4</v>
      </c>
      <c r="K48">
        <v>0</v>
      </c>
      <c r="L48">
        <v>362.6</v>
      </c>
      <c r="M48">
        <v>1099</v>
      </c>
      <c r="N48">
        <v>651</v>
      </c>
      <c r="O48">
        <v>107</v>
      </c>
      <c r="P48">
        <v>411</v>
      </c>
      <c r="Q48">
        <v>0</v>
      </c>
    </row>
    <row r="49" spans="1:17" x14ac:dyDescent="0.25">
      <c r="A49">
        <v>48</v>
      </c>
      <c r="B49">
        <v>56</v>
      </c>
      <c r="C49" t="s">
        <v>606</v>
      </c>
      <c r="D49" t="str">
        <f t="shared" si="0"/>
        <v>45-80</v>
      </c>
      <c r="E49">
        <v>1</v>
      </c>
      <c r="F49" t="s">
        <v>15</v>
      </c>
      <c r="G49">
        <v>32.074840000000002</v>
      </c>
      <c r="H49">
        <v>1566.5</v>
      </c>
      <c r="I49">
        <v>95.2</v>
      </c>
      <c r="J49">
        <v>6.5</v>
      </c>
      <c r="K49">
        <v>7.2</v>
      </c>
      <c r="L49">
        <v>408</v>
      </c>
      <c r="M49">
        <v>2103</v>
      </c>
      <c r="N49">
        <v>855</v>
      </c>
      <c r="O49">
        <v>53</v>
      </c>
      <c r="P49">
        <v>475</v>
      </c>
      <c r="Q49">
        <v>2</v>
      </c>
    </row>
    <row r="50" spans="1:17" x14ac:dyDescent="0.25">
      <c r="A50">
        <v>49</v>
      </c>
      <c r="B50">
        <v>69</v>
      </c>
      <c r="C50" t="s">
        <v>606</v>
      </c>
      <c r="D50" t="str">
        <f t="shared" si="0"/>
        <v>45-80</v>
      </c>
      <c r="E50">
        <v>0</v>
      </c>
      <c r="F50" t="s">
        <v>14</v>
      </c>
      <c r="G50">
        <v>31.66835</v>
      </c>
      <c r="H50">
        <v>827.9</v>
      </c>
      <c r="I50">
        <v>32.799999999999997</v>
      </c>
      <c r="J50">
        <v>8.6999999999999993</v>
      </c>
      <c r="K50">
        <v>0</v>
      </c>
      <c r="L50">
        <v>79.8</v>
      </c>
      <c r="M50">
        <v>2260</v>
      </c>
      <c r="N50">
        <v>264</v>
      </c>
      <c r="O50">
        <v>148</v>
      </c>
      <c r="P50">
        <v>321</v>
      </c>
      <c r="Q50">
        <v>0</v>
      </c>
    </row>
    <row r="51" spans="1:17" x14ac:dyDescent="0.25">
      <c r="A51">
        <v>50</v>
      </c>
      <c r="B51">
        <v>50</v>
      </c>
      <c r="C51" t="s">
        <v>606</v>
      </c>
      <c r="D51" t="str">
        <f t="shared" si="0"/>
        <v>45-80</v>
      </c>
      <c r="E51">
        <v>1</v>
      </c>
      <c r="F51" t="s">
        <v>16</v>
      </c>
      <c r="G51">
        <v>25.111940000000001</v>
      </c>
      <c r="H51">
        <v>2340.4</v>
      </c>
      <c r="I51">
        <v>110.4</v>
      </c>
      <c r="J51">
        <v>11.3</v>
      </c>
      <c r="K51">
        <v>14</v>
      </c>
      <c r="L51">
        <v>260.7</v>
      </c>
      <c r="M51">
        <v>452</v>
      </c>
      <c r="N51">
        <v>550</v>
      </c>
      <c r="O51">
        <v>77</v>
      </c>
      <c r="P51">
        <v>388</v>
      </c>
      <c r="Q51">
        <v>0</v>
      </c>
    </row>
    <row r="52" spans="1:17" x14ac:dyDescent="0.25">
      <c r="A52">
        <v>51</v>
      </c>
      <c r="B52">
        <v>50</v>
      </c>
      <c r="C52" t="s">
        <v>606</v>
      </c>
      <c r="D52" t="str">
        <f t="shared" si="0"/>
        <v>45-80</v>
      </c>
      <c r="E52">
        <v>1</v>
      </c>
      <c r="F52" t="s">
        <v>15</v>
      </c>
      <c r="G52">
        <v>20.403449999999999</v>
      </c>
      <c r="H52">
        <v>1902.9</v>
      </c>
      <c r="I52">
        <v>72.900000000000006</v>
      </c>
      <c r="J52">
        <v>35.4</v>
      </c>
      <c r="K52">
        <v>7.3</v>
      </c>
      <c r="L52">
        <v>175.6</v>
      </c>
      <c r="M52">
        <v>3549</v>
      </c>
      <c r="N52">
        <v>969</v>
      </c>
      <c r="O52">
        <v>316</v>
      </c>
      <c r="P52">
        <v>586</v>
      </c>
      <c r="Q52">
        <v>3</v>
      </c>
    </row>
    <row r="53" spans="1:17" x14ac:dyDescent="0.25">
      <c r="A53">
        <v>52</v>
      </c>
      <c r="B53">
        <v>72</v>
      </c>
      <c r="C53" t="s">
        <v>606</v>
      </c>
      <c r="D53" t="str">
        <f t="shared" si="0"/>
        <v>45-80</v>
      </c>
      <c r="E53">
        <v>1</v>
      </c>
      <c r="F53" t="s">
        <v>15</v>
      </c>
      <c r="G53">
        <v>39.222949999999997</v>
      </c>
      <c r="H53">
        <v>1111.9000000000001</v>
      </c>
      <c r="I53">
        <v>47.2</v>
      </c>
      <c r="J53">
        <v>10.199999999999999</v>
      </c>
      <c r="K53">
        <v>0.2</v>
      </c>
      <c r="L53">
        <v>69.400000000000006</v>
      </c>
      <c r="M53">
        <v>2204</v>
      </c>
      <c r="N53">
        <v>239</v>
      </c>
      <c r="O53">
        <v>77</v>
      </c>
      <c r="P53">
        <v>648</v>
      </c>
      <c r="Q53">
        <v>5</v>
      </c>
    </row>
    <row r="54" spans="1:17" x14ac:dyDescent="0.25">
      <c r="A54">
        <v>53</v>
      </c>
      <c r="B54">
        <v>60</v>
      </c>
      <c r="C54" t="s">
        <v>606</v>
      </c>
      <c r="D54" t="str">
        <f t="shared" si="0"/>
        <v>45-80</v>
      </c>
      <c r="E54">
        <v>1</v>
      </c>
      <c r="F54" t="s">
        <v>15</v>
      </c>
      <c r="G54">
        <v>19.932600000000001</v>
      </c>
      <c r="H54">
        <v>1333.8</v>
      </c>
      <c r="I54">
        <v>37.1</v>
      </c>
      <c r="J54">
        <v>16.899999999999999</v>
      </c>
      <c r="K54">
        <v>6.5</v>
      </c>
      <c r="L54">
        <v>84</v>
      </c>
      <c r="M54">
        <v>4964</v>
      </c>
      <c r="N54">
        <v>374</v>
      </c>
      <c r="O54">
        <v>266</v>
      </c>
      <c r="P54">
        <v>550</v>
      </c>
      <c r="Q54">
        <v>1</v>
      </c>
    </row>
    <row r="55" spans="1:17" x14ac:dyDescent="0.25">
      <c r="A55">
        <v>54</v>
      </c>
      <c r="B55">
        <v>55</v>
      </c>
      <c r="C55" t="s">
        <v>606</v>
      </c>
      <c r="D55" t="str">
        <f t="shared" si="0"/>
        <v>45-80</v>
      </c>
      <c r="E55">
        <v>0</v>
      </c>
      <c r="F55" t="s">
        <v>14</v>
      </c>
      <c r="G55">
        <v>21.63617</v>
      </c>
      <c r="H55">
        <v>1896.1</v>
      </c>
      <c r="I55">
        <v>82.2</v>
      </c>
      <c r="J55">
        <v>9.3000000000000007</v>
      </c>
      <c r="K55">
        <v>10</v>
      </c>
      <c r="L55">
        <v>296.8</v>
      </c>
      <c r="M55">
        <v>1052</v>
      </c>
      <c r="N55">
        <v>605</v>
      </c>
      <c r="O55">
        <v>39</v>
      </c>
      <c r="P55">
        <v>783</v>
      </c>
      <c r="Q55">
        <v>2</v>
      </c>
    </row>
    <row r="56" spans="1:17" x14ac:dyDescent="0.25">
      <c r="A56">
        <v>55</v>
      </c>
      <c r="B56">
        <v>43</v>
      </c>
      <c r="C56" t="s">
        <v>605</v>
      </c>
      <c r="D56" t="str">
        <f t="shared" si="0"/>
        <v>00-45</v>
      </c>
      <c r="E56">
        <v>1</v>
      </c>
      <c r="F56" t="s">
        <v>15</v>
      </c>
      <c r="G56">
        <v>29.004660000000001</v>
      </c>
      <c r="H56">
        <v>1472.7</v>
      </c>
      <c r="I56">
        <v>61.8</v>
      </c>
      <c r="J56">
        <v>12.2</v>
      </c>
      <c r="K56">
        <v>0</v>
      </c>
      <c r="L56">
        <v>216.3</v>
      </c>
      <c r="M56">
        <v>3572</v>
      </c>
      <c r="N56">
        <v>809</v>
      </c>
      <c r="O56">
        <v>225</v>
      </c>
      <c r="P56">
        <v>258</v>
      </c>
      <c r="Q56">
        <v>2</v>
      </c>
    </row>
    <row r="57" spans="1:17" x14ac:dyDescent="0.25">
      <c r="A57">
        <v>56</v>
      </c>
      <c r="B57">
        <v>29</v>
      </c>
      <c r="C57" t="s">
        <v>605</v>
      </c>
      <c r="D57" t="str">
        <f t="shared" si="0"/>
        <v>00-45</v>
      </c>
      <c r="E57">
        <v>1</v>
      </c>
      <c r="F57" t="s">
        <v>15</v>
      </c>
      <c r="G57">
        <v>18.833960000000001</v>
      </c>
      <c r="H57">
        <v>2237.4</v>
      </c>
      <c r="I57">
        <v>77.599999999999994</v>
      </c>
      <c r="J57">
        <v>22.6</v>
      </c>
      <c r="K57">
        <v>0.7</v>
      </c>
      <c r="L57">
        <v>180.6</v>
      </c>
      <c r="M57">
        <v>2902</v>
      </c>
      <c r="N57">
        <v>1065</v>
      </c>
      <c r="O57">
        <v>173</v>
      </c>
      <c r="P57">
        <v>299</v>
      </c>
      <c r="Q57">
        <v>2</v>
      </c>
    </row>
    <row r="58" spans="1:17" x14ac:dyDescent="0.25">
      <c r="A58">
        <v>57</v>
      </c>
      <c r="B58">
        <v>44</v>
      </c>
      <c r="C58" t="s">
        <v>605</v>
      </c>
      <c r="D58" t="str">
        <f t="shared" si="0"/>
        <v>00-45</v>
      </c>
      <c r="E58">
        <v>1</v>
      </c>
      <c r="F58" t="s">
        <v>16</v>
      </c>
      <c r="G58">
        <v>29.113510000000002</v>
      </c>
      <c r="H58">
        <v>1446.2</v>
      </c>
      <c r="I58">
        <v>63.2</v>
      </c>
      <c r="J58">
        <v>9.5</v>
      </c>
      <c r="K58">
        <v>3.2</v>
      </c>
      <c r="L58">
        <v>208.8</v>
      </c>
      <c r="M58">
        <v>1788</v>
      </c>
      <c r="N58">
        <v>677</v>
      </c>
      <c r="O58">
        <v>79</v>
      </c>
      <c r="P58">
        <v>384</v>
      </c>
      <c r="Q58">
        <v>1</v>
      </c>
    </row>
    <row r="59" spans="1:17" x14ac:dyDescent="0.25">
      <c r="A59">
        <v>58</v>
      </c>
      <c r="B59">
        <v>48</v>
      </c>
      <c r="C59" t="s">
        <v>606</v>
      </c>
      <c r="D59" t="str">
        <f t="shared" si="0"/>
        <v>45-80</v>
      </c>
      <c r="E59">
        <v>1</v>
      </c>
      <c r="F59" t="s">
        <v>14</v>
      </c>
      <c r="G59">
        <v>32.34834</v>
      </c>
      <c r="H59">
        <v>2908.5</v>
      </c>
      <c r="I59">
        <v>139.1</v>
      </c>
      <c r="J59">
        <v>16.399999999999999</v>
      </c>
      <c r="K59">
        <v>0.2</v>
      </c>
      <c r="L59">
        <v>511.6</v>
      </c>
      <c r="M59">
        <v>5111</v>
      </c>
      <c r="N59">
        <v>1359</v>
      </c>
      <c r="O59">
        <v>102</v>
      </c>
      <c r="P59">
        <v>692</v>
      </c>
      <c r="Q59">
        <v>0</v>
      </c>
    </row>
    <row r="60" spans="1:17" x14ac:dyDescent="0.25">
      <c r="A60">
        <v>59</v>
      </c>
      <c r="B60">
        <v>38</v>
      </c>
      <c r="C60" t="s">
        <v>605</v>
      </c>
      <c r="D60" t="str">
        <f t="shared" si="0"/>
        <v>00-45</v>
      </c>
      <c r="E60">
        <v>1</v>
      </c>
      <c r="F60" t="s">
        <v>15</v>
      </c>
      <c r="G60">
        <v>23.85727</v>
      </c>
      <c r="H60">
        <v>2190.6999999999998</v>
      </c>
      <c r="I60">
        <v>96.9</v>
      </c>
      <c r="J60">
        <v>17.7</v>
      </c>
      <c r="K60">
        <v>1.3</v>
      </c>
      <c r="L60">
        <v>192.1</v>
      </c>
      <c r="M60">
        <v>1378</v>
      </c>
      <c r="N60">
        <v>685</v>
      </c>
      <c r="O60">
        <v>158</v>
      </c>
      <c r="P60">
        <v>634</v>
      </c>
      <c r="Q60">
        <v>2</v>
      </c>
    </row>
    <row r="61" spans="1:17" x14ac:dyDescent="0.25">
      <c r="A61">
        <v>60</v>
      </c>
      <c r="B61">
        <v>33</v>
      </c>
      <c r="C61" t="s">
        <v>605</v>
      </c>
      <c r="D61" t="str">
        <f t="shared" si="0"/>
        <v>00-45</v>
      </c>
      <c r="E61">
        <v>1</v>
      </c>
      <c r="F61" t="s">
        <v>15</v>
      </c>
      <c r="G61">
        <v>19.408999999999999</v>
      </c>
      <c r="H61">
        <v>1878.2</v>
      </c>
      <c r="I61">
        <v>81.599999999999994</v>
      </c>
      <c r="J61">
        <v>9.6</v>
      </c>
      <c r="K61">
        <v>4.9000000000000004</v>
      </c>
      <c r="L61">
        <v>265.8</v>
      </c>
      <c r="M61">
        <v>1431</v>
      </c>
      <c r="N61">
        <v>724</v>
      </c>
      <c r="O61">
        <v>159</v>
      </c>
      <c r="P61">
        <v>592</v>
      </c>
      <c r="Q61">
        <v>2</v>
      </c>
    </row>
    <row r="62" spans="1:17" x14ac:dyDescent="0.25">
      <c r="A62">
        <v>61</v>
      </c>
      <c r="B62">
        <v>56</v>
      </c>
      <c r="C62" t="s">
        <v>606</v>
      </c>
      <c r="D62" t="str">
        <f t="shared" si="0"/>
        <v>45-80</v>
      </c>
      <c r="E62">
        <v>1</v>
      </c>
      <c r="F62" t="s">
        <v>15</v>
      </c>
      <c r="G62">
        <v>16.636659999999999</v>
      </c>
      <c r="H62">
        <v>1436.8</v>
      </c>
      <c r="I62">
        <v>57.2</v>
      </c>
      <c r="J62">
        <v>9.4</v>
      </c>
      <c r="K62">
        <v>0</v>
      </c>
      <c r="L62">
        <v>183.3</v>
      </c>
      <c r="M62">
        <v>1727</v>
      </c>
      <c r="N62">
        <v>898</v>
      </c>
      <c r="O62">
        <v>157</v>
      </c>
      <c r="P62">
        <v>383</v>
      </c>
      <c r="Q62">
        <v>2</v>
      </c>
    </row>
    <row r="63" spans="1:17" x14ac:dyDescent="0.25">
      <c r="A63">
        <v>62</v>
      </c>
      <c r="B63">
        <v>65</v>
      </c>
      <c r="C63" t="s">
        <v>606</v>
      </c>
      <c r="D63" t="str">
        <f t="shared" si="0"/>
        <v>45-80</v>
      </c>
      <c r="E63">
        <v>0</v>
      </c>
      <c r="F63" t="s">
        <v>16</v>
      </c>
      <c r="G63">
        <v>23.376169999999998</v>
      </c>
      <c r="H63">
        <v>6662.2</v>
      </c>
      <c r="I63">
        <v>164.3</v>
      </c>
      <c r="J63">
        <v>11.3</v>
      </c>
      <c r="K63">
        <v>203</v>
      </c>
      <c r="L63">
        <v>603</v>
      </c>
      <c r="M63">
        <v>2893</v>
      </c>
      <c r="N63">
        <v>1364</v>
      </c>
      <c r="O63">
        <v>96</v>
      </c>
      <c r="P63">
        <v>317</v>
      </c>
      <c r="Q63">
        <v>0</v>
      </c>
    </row>
    <row r="64" spans="1:17" x14ac:dyDescent="0.25">
      <c r="A64">
        <v>63</v>
      </c>
      <c r="B64">
        <v>48</v>
      </c>
      <c r="C64" t="s">
        <v>606</v>
      </c>
      <c r="D64" t="str">
        <f t="shared" si="0"/>
        <v>45-80</v>
      </c>
      <c r="E64">
        <v>1</v>
      </c>
      <c r="F64" t="s">
        <v>15</v>
      </c>
      <c r="G64">
        <v>30.29495</v>
      </c>
      <c r="H64">
        <v>2893.3</v>
      </c>
      <c r="I64">
        <v>125.8</v>
      </c>
      <c r="J64">
        <v>18.8</v>
      </c>
      <c r="K64">
        <v>1.7</v>
      </c>
      <c r="L64">
        <v>256.7</v>
      </c>
      <c r="M64">
        <v>2524</v>
      </c>
      <c r="N64">
        <v>1250</v>
      </c>
      <c r="O64">
        <v>160</v>
      </c>
      <c r="P64">
        <v>247</v>
      </c>
      <c r="Q64">
        <v>4</v>
      </c>
    </row>
    <row r="65" spans="1:17" x14ac:dyDescent="0.25">
      <c r="A65">
        <v>64</v>
      </c>
      <c r="B65">
        <v>66</v>
      </c>
      <c r="C65" t="s">
        <v>606</v>
      </c>
      <c r="D65" t="str">
        <f t="shared" si="0"/>
        <v>45-80</v>
      </c>
      <c r="E65">
        <v>0</v>
      </c>
      <c r="F65" t="s">
        <v>14</v>
      </c>
      <c r="G65">
        <v>22.574259999999999</v>
      </c>
      <c r="H65">
        <v>1902.4</v>
      </c>
      <c r="I65">
        <v>76.7</v>
      </c>
      <c r="J65">
        <v>17.7</v>
      </c>
      <c r="K65">
        <v>3.1</v>
      </c>
      <c r="L65">
        <v>216.7</v>
      </c>
      <c r="M65">
        <v>2533</v>
      </c>
      <c r="N65">
        <v>592</v>
      </c>
      <c r="O65">
        <v>100</v>
      </c>
      <c r="P65">
        <v>730</v>
      </c>
      <c r="Q65">
        <v>3</v>
      </c>
    </row>
    <row r="66" spans="1:17" x14ac:dyDescent="0.25">
      <c r="A66">
        <v>65</v>
      </c>
      <c r="B66">
        <v>78</v>
      </c>
      <c r="C66" t="s">
        <v>606</v>
      </c>
      <c r="D66" t="str">
        <f t="shared" si="0"/>
        <v>45-80</v>
      </c>
      <c r="E66">
        <v>1</v>
      </c>
      <c r="F66" t="s">
        <v>14</v>
      </c>
      <c r="G66">
        <v>26.367540000000002</v>
      </c>
      <c r="H66">
        <v>1531.6</v>
      </c>
      <c r="I66">
        <v>69.5</v>
      </c>
      <c r="J66">
        <v>5.4</v>
      </c>
      <c r="K66">
        <v>0</v>
      </c>
      <c r="L66">
        <v>168</v>
      </c>
      <c r="M66">
        <v>982</v>
      </c>
      <c r="N66">
        <v>854</v>
      </c>
      <c r="O66">
        <v>293</v>
      </c>
      <c r="P66">
        <v>587</v>
      </c>
      <c r="Q66">
        <v>4</v>
      </c>
    </row>
    <row r="67" spans="1:17" x14ac:dyDescent="0.25">
      <c r="A67">
        <v>66</v>
      </c>
      <c r="B67">
        <v>65</v>
      </c>
      <c r="C67" t="s">
        <v>606</v>
      </c>
      <c r="D67" t="str">
        <f t="shared" ref="D67:D130" si="1">IF(B67&lt;45, "00-45",     IF(B67&lt;80, "45-80", "80-100")     )</f>
        <v>45-80</v>
      </c>
      <c r="E67">
        <v>0</v>
      </c>
      <c r="F67" t="s">
        <v>15</v>
      </c>
      <c r="G67">
        <v>23.542439999999999</v>
      </c>
      <c r="H67">
        <v>1220.7</v>
      </c>
      <c r="I67">
        <v>34.6</v>
      </c>
      <c r="J67">
        <v>16.5</v>
      </c>
      <c r="K67">
        <v>5.6</v>
      </c>
      <c r="L67">
        <v>152.80000000000001</v>
      </c>
      <c r="M67">
        <v>1535</v>
      </c>
      <c r="N67">
        <v>493</v>
      </c>
      <c r="O67">
        <v>171</v>
      </c>
      <c r="P67">
        <v>407</v>
      </c>
      <c r="Q67">
        <v>4</v>
      </c>
    </row>
    <row r="68" spans="1:17" x14ac:dyDescent="0.25">
      <c r="A68">
        <v>67</v>
      </c>
      <c r="B68">
        <v>72</v>
      </c>
      <c r="C68" t="s">
        <v>606</v>
      </c>
      <c r="D68" t="str">
        <f t="shared" si="1"/>
        <v>45-80</v>
      </c>
      <c r="E68">
        <v>1</v>
      </c>
      <c r="F68" t="s">
        <v>14</v>
      </c>
      <c r="G68">
        <v>22.011880000000001</v>
      </c>
      <c r="H68">
        <v>1247.7</v>
      </c>
      <c r="I68">
        <v>46.8</v>
      </c>
      <c r="J68">
        <v>10.199999999999999</v>
      </c>
      <c r="K68">
        <v>0</v>
      </c>
      <c r="L68">
        <v>347.9</v>
      </c>
      <c r="M68">
        <v>326</v>
      </c>
      <c r="N68">
        <v>407</v>
      </c>
      <c r="O68">
        <v>89</v>
      </c>
      <c r="P68">
        <v>831</v>
      </c>
      <c r="Q68">
        <v>3</v>
      </c>
    </row>
    <row r="69" spans="1:17" x14ac:dyDescent="0.25">
      <c r="A69">
        <v>68</v>
      </c>
      <c r="B69">
        <v>31</v>
      </c>
      <c r="C69" t="s">
        <v>605</v>
      </c>
      <c r="D69" t="str">
        <f t="shared" si="1"/>
        <v>00-45</v>
      </c>
      <c r="E69">
        <v>1</v>
      </c>
      <c r="F69" t="s">
        <v>16</v>
      </c>
      <c r="G69">
        <v>21.077750000000002</v>
      </c>
      <c r="H69">
        <v>1631.5</v>
      </c>
      <c r="I69">
        <v>75.2</v>
      </c>
      <c r="J69">
        <v>8.5</v>
      </c>
      <c r="K69">
        <v>0.7</v>
      </c>
      <c r="L69">
        <v>277.10000000000002</v>
      </c>
      <c r="M69">
        <v>1487</v>
      </c>
      <c r="N69">
        <v>1120</v>
      </c>
      <c r="O69">
        <v>109</v>
      </c>
      <c r="P69">
        <v>531</v>
      </c>
      <c r="Q69">
        <v>2</v>
      </c>
    </row>
    <row r="70" spans="1:17" x14ac:dyDescent="0.25">
      <c r="A70">
        <v>69</v>
      </c>
      <c r="B70">
        <v>74</v>
      </c>
      <c r="C70" t="s">
        <v>606</v>
      </c>
      <c r="D70" t="str">
        <f t="shared" si="1"/>
        <v>45-80</v>
      </c>
      <c r="E70">
        <v>1</v>
      </c>
      <c r="F70" t="s">
        <v>14</v>
      </c>
      <c r="G70">
        <v>25.7393</v>
      </c>
      <c r="H70">
        <v>818.1</v>
      </c>
      <c r="I70">
        <v>34.299999999999997</v>
      </c>
      <c r="J70">
        <v>6.6</v>
      </c>
      <c r="K70">
        <v>3.7</v>
      </c>
      <c r="L70">
        <v>55.4</v>
      </c>
      <c r="M70">
        <v>1114</v>
      </c>
      <c r="N70">
        <v>453</v>
      </c>
      <c r="O70">
        <v>129</v>
      </c>
      <c r="P70">
        <v>560</v>
      </c>
      <c r="Q70">
        <v>1</v>
      </c>
    </row>
    <row r="71" spans="1:17" x14ac:dyDescent="0.25">
      <c r="A71">
        <v>70</v>
      </c>
      <c r="B71">
        <v>61</v>
      </c>
      <c r="C71" t="s">
        <v>606</v>
      </c>
      <c r="D71" t="str">
        <f t="shared" si="1"/>
        <v>45-80</v>
      </c>
      <c r="E71">
        <v>1</v>
      </c>
      <c r="F71" t="s">
        <v>15</v>
      </c>
      <c r="G71">
        <v>25.182670000000002</v>
      </c>
      <c r="H71">
        <v>1570.1</v>
      </c>
      <c r="I71">
        <v>58.7</v>
      </c>
      <c r="J71">
        <v>19.3</v>
      </c>
      <c r="K71">
        <v>2</v>
      </c>
      <c r="L71">
        <v>158.30000000000001</v>
      </c>
      <c r="M71">
        <v>1080</v>
      </c>
      <c r="N71">
        <v>724</v>
      </c>
      <c r="O71">
        <v>87</v>
      </c>
      <c r="P71">
        <v>397</v>
      </c>
      <c r="Q71">
        <v>0</v>
      </c>
    </row>
    <row r="72" spans="1:17" x14ac:dyDescent="0.25">
      <c r="A72">
        <v>71</v>
      </c>
      <c r="B72">
        <v>83</v>
      </c>
      <c r="C72" t="s">
        <v>607</v>
      </c>
      <c r="D72" t="str">
        <f t="shared" si="1"/>
        <v>80-100</v>
      </c>
      <c r="E72">
        <v>1</v>
      </c>
      <c r="F72" t="s">
        <v>15</v>
      </c>
      <c r="G72">
        <v>25.206769999999999</v>
      </c>
      <c r="H72">
        <v>1331.2</v>
      </c>
      <c r="I72">
        <v>50.6</v>
      </c>
      <c r="J72">
        <v>7.7</v>
      </c>
      <c r="K72">
        <v>0.3</v>
      </c>
      <c r="L72">
        <v>380.7</v>
      </c>
      <c r="M72">
        <v>2492</v>
      </c>
      <c r="N72">
        <v>1310</v>
      </c>
      <c r="O72">
        <v>328</v>
      </c>
      <c r="P72">
        <v>768</v>
      </c>
      <c r="Q72">
        <v>2</v>
      </c>
    </row>
    <row r="73" spans="1:17" x14ac:dyDescent="0.25">
      <c r="A73">
        <v>72</v>
      </c>
      <c r="B73">
        <v>46</v>
      </c>
      <c r="C73" t="s">
        <v>606</v>
      </c>
      <c r="D73" t="str">
        <f t="shared" si="1"/>
        <v>45-80</v>
      </c>
      <c r="E73">
        <v>1</v>
      </c>
      <c r="F73" t="s">
        <v>14</v>
      </c>
      <c r="G73">
        <v>30.70965</v>
      </c>
      <c r="H73">
        <v>2052.4</v>
      </c>
      <c r="I73">
        <v>120.4</v>
      </c>
      <c r="J73">
        <v>10.199999999999999</v>
      </c>
      <c r="K73">
        <v>0</v>
      </c>
      <c r="L73">
        <v>195.2</v>
      </c>
      <c r="M73">
        <v>1349</v>
      </c>
      <c r="N73">
        <v>860</v>
      </c>
      <c r="O73">
        <v>298</v>
      </c>
      <c r="P73">
        <v>393</v>
      </c>
      <c r="Q73">
        <v>2</v>
      </c>
    </row>
    <row r="74" spans="1:17" x14ac:dyDescent="0.25">
      <c r="A74">
        <v>73</v>
      </c>
      <c r="B74">
        <v>62</v>
      </c>
      <c r="C74" t="s">
        <v>606</v>
      </c>
      <c r="D74" t="str">
        <f t="shared" si="1"/>
        <v>45-80</v>
      </c>
      <c r="E74">
        <v>1</v>
      </c>
      <c r="F74" t="s">
        <v>14</v>
      </c>
      <c r="G74">
        <v>23.921679999999999</v>
      </c>
      <c r="H74">
        <v>1823</v>
      </c>
      <c r="I74">
        <v>80.3</v>
      </c>
      <c r="J74">
        <v>17.399999999999999</v>
      </c>
      <c r="K74">
        <v>6.2</v>
      </c>
      <c r="L74">
        <v>256.8</v>
      </c>
      <c r="M74">
        <v>6948</v>
      </c>
      <c r="N74">
        <v>417</v>
      </c>
      <c r="O74">
        <v>379</v>
      </c>
      <c r="P74">
        <v>810</v>
      </c>
      <c r="Q74">
        <v>2</v>
      </c>
    </row>
    <row r="75" spans="1:17" x14ac:dyDescent="0.25">
      <c r="A75">
        <v>74</v>
      </c>
      <c r="B75">
        <v>56</v>
      </c>
      <c r="C75" t="s">
        <v>606</v>
      </c>
      <c r="D75" t="str">
        <f t="shared" si="1"/>
        <v>45-80</v>
      </c>
      <c r="E75">
        <v>1</v>
      </c>
      <c r="F75" t="s">
        <v>16</v>
      </c>
      <c r="G75">
        <v>20.641020000000001</v>
      </c>
      <c r="H75">
        <v>1743.8</v>
      </c>
      <c r="I75">
        <v>85.3</v>
      </c>
      <c r="J75">
        <v>13.2</v>
      </c>
      <c r="K75">
        <v>7.2</v>
      </c>
      <c r="L75">
        <v>349.6</v>
      </c>
      <c r="M75">
        <v>1086</v>
      </c>
      <c r="N75">
        <v>464</v>
      </c>
      <c r="O75">
        <v>204</v>
      </c>
      <c r="P75">
        <v>624</v>
      </c>
      <c r="Q75">
        <v>2</v>
      </c>
    </row>
    <row r="76" spans="1:17" x14ac:dyDescent="0.25">
      <c r="A76">
        <v>75</v>
      </c>
      <c r="B76">
        <v>33</v>
      </c>
      <c r="C76" t="s">
        <v>605</v>
      </c>
      <c r="D76" t="str">
        <f t="shared" si="1"/>
        <v>00-45</v>
      </c>
      <c r="E76">
        <v>0</v>
      </c>
      <c r="F76" t="s">
        <v>15</v>
      </c>
      <c r="G76">
        <v>26.63693</v>
      </c>
      <c r="H76">
        <v>3457.2</v>
      </c>
      <c r="I76">
        <v>166</v>
      </c>
      <c r="J76">
        <v>17.5</v>
      </c>
      <c r="K76">
        <v>10.5</v>
      </c>
      <c r="L76">
        <v>452.8</v>
      </c>
      <c r="M76">
        <v>2629</v>
      </c>
      <c r="N76">
        <v>1470</v>
      </c>
      <c r="O76">
        <v>75</v>
      </c>
      <c r="P76">
        <v>227</v>
      </c>
      <c r="Q76">
        <v>2</v>
      </c>
    </row>
    <row r="77" spans="1:17" x14ac:dyDescent="0.25">
      <c r="A77">
        <v>76</v>
      </c>
      <c r="B77">
        <v>45</v>
      </c>
      <c r="C77" t="s">
        <v>606</v>
      </c>
      <c r="D77" t="str">
        <f t="shared" si="1"/>
        <v>45-80</v>
      </c>
      <c r="E77">
        <v>1</v>
      </c>
      <c r="F77" t="s">
        <v>14</v>
      </c>
      <c r="G77">
        <v>22.36111</v>
      </c>
      <c r="H77">
        <v>1126.7</v>
      </c>
      <c r="I77">
        <v>20.399999999999999</v>
      </c>
      <c r="J77">
        <v>12.5</v>
      </c>
      <c r="K77">
        <v>7.2</v>
      </c>
      <c r="L77">
        <v>71.8</v>
      </c>
      <c r="M77">
        <v>1307</v>
      </c>
      <c r="N77">
        <v>178</v>
      </c>
      <c r="O77">
        <v>127</v>
      </c>
      <c r="P77">
        <v>525</v>
      </c>
      <c r="Q77">
        <v>5</v>
      </c>
    </row>
    <row r="78" spans="1:17" x14ac:dyDescent="0.25">
      <c r="A78">
        <v>77</v>
      </c>
      <c r="B78">
        <v>41</v>
      </c>
      <c r="C78" t="s">
        <v>605</v>
      </c>
      <c r="D78" t="str">
        <f t="shared" si="1"/>
        <v>00-45</v>
      </c>
      <c r="E78">
        <v>1</v>
      </c>
      <c r="F78" t="s">
        <v>14</v>
      </c>
      <c r="G78">
        <v>23.093889999999998</v>
      </c>
      <c r="H78">
        <v>3258.3</v>
      </c>
      <c r="I78">
        <v>101.2</v>
      </c>
      <c r="J78">
        <v>26.2</v>
      </c>
      <c r="K78">
        <v>0.5</v>
      </c>
      <c r="L78">
        <v>341.7</v>
      </c>
      <c r="M78">
        <v>1306</v>
      </c>
      <c r="N78">
        <v>1163</v>
      </c>
      <c r="O78">
        <v>131</v>
      </c>
      <c r="P78">
        <v>542</v>
      </c>
      <c r="Q78">
        <v>3</v>
      </c>
    </row>
    <row r="79" spans="1:17" x14ac:dyDescent="0.25">
      <c r="A79">
        <v>78</v>
      </c>
      <c r="B79">
        <v>73</v>
      </c>
      <c r="C79" t="s">
        <v>606</v>
      </c>
      <c r="D79" t="str">
        <f t="shared" si="1"/>
        <v>45-80</v>
      </c>
      <c r="E79">
        <v>0</v>
      </c>
      <c r="F79" t="s">
        <v>14</v>
      </c>
      <c r="G79">
        <v>24.67999</v>
      </c>
      <c r="H79">
        <v>2833.7</v>
      </c>
      <c r="I79">
        <v>119.9</v>
      </c>
      <c r="J79">
        <v>14.6</v>
      </c>
      <c r="K79">
        <v>18.2</v>
      </c>
      <c r="L79">
        <v>365</v>
      </c>
      <c r="M79">
        <v>3465</v>
      </c>
      <c r="N79">
        <v>743</v>
      </c>
      <c r="O79">
        <v>21</v>
      </c>
      <c r="P79">
        <v>558</v>
      </c>
      <c r="Q79">
        <v>1</v>
      </c>
    </row>
    <row r="80" spans="1:17" x14ac:dyDescent="0.25">
      <c r="A80">
        <v>79</v>
      </c>
      <c r="B80">
        <v>31</v>
      </c>
      <c r="C80" t="s">
        <v>605</v>
      </c>
      <c r="D80" t="str">
        <f t="shared" si="1"/>
        <v>00-45</v>
      </c>
      <c r="E80">
        <v>1</v>
      </c>
      <c r="F80" t="s">
        <v>14</v>
      </c>
      <c r="G80">
        <v>21.331440000000001</v>
      </c>
      <c r="H80">
        <v>2264.3000000000002</v>
      </c>
      <c r="I80">
        <v>105.5</v>
      </c>
      <c r="J80">
        <v>13.4</v>
      </c>
      <c r="K80">
        <v>3.2</v>
      </c>
      <c r="L80">
        <v>396.5</v>
      </c>
      <c r="M80">
        <v>1846</v>
      </c>
      <c r="N80">
        <v>760</v>
      </c>
      <c r="O80">
        <v>233</v>
      </c>
      <c r="P80">
        <v>504</v>
      </c>
      <c r="Q80">
        <v>2</v>
      </c>
    </row>
    <row r="81" spans="1:17" x14ac:dyDescent="0.25">
      <c r="A81">
        <v>80</v>
      </c>
      <c r="B81">
        <v>50</v>
      </c>
      <c r="C81" t="s">
        <v>606</v>
      </c>
      <c r="D81" t="str">
        <f t="shared" si="1"/>
        <v>45-80</v>
      </c>
      <c r="E81">
        <v>0</v>
      </c>
      <c r="F81" t="s">
        <v>15</v>
      </c>
      <c r="G81">
        <v>25.119890000000002</v>
      </c>
      <c r="H81">
        <v>2026</v>
      </c>
      <c r="I81">
        <v>85.5</v>
      </c>
      <c r="J81">
        <v>11.2</v>
      </c>
      <c r="K81">
        <v>21</v>
      </c>
      <c r="L81">
        <v>268.2</v>
      </c>
      <c r="M81">
        <v>1334</v>
      </c>
      <c r="N81">
        <v>486</v>
      </c>
      <c r="O81">
        <v>73</v>
      </c>
      <c r="P81">
        <v>1031</v>
      </c>
      <c r="Q81">
        <v>4</v>
      </c>
    </row>
    <row r="82" spans="1:17" x14ac:dyDescent="0.25">
      <c r="A82">
        <v>81</v>
      </c>
      <c r="B82">
        <v>65</v>
      </c>
      <c r="C82" t="s">
        <v>606</v>
      </c>
      <c r="D82" t="str">
        <f t="shared" si="1"/>
        <v>45-80</v>
      </c>
      <c r="E82">
        <v>1</v>
      </c>
      <c r="F82" t="s">
        <v>15</v>
      </c>
      <c r="G82">
        <v>28.401990000000001</v>
      </c>
      <c r="H82">
        <v>1747.6</v>
      </c>
      <c r="I82">
        <v>83.6</v>
      </c>
      <c r="J82">
        <v>10.9</v>
      </c>
      <c r="K82">
        <v>0</v>
      </c>
      <c r="L82">
        <v>244.8</v>
      </c>
      <c r="M82">
        <v>4848</v>
      </c>
      <c r="N82">
        <v>1005</v>
      </c>
      <c r="O82">
        <v>25</v>
      </c>
      <c r="P82">
        <v>187</v>
      </c>
      <c r="Q82">
        <v>2</v>
      </c>
    </row>
    <row r="83" spans="1:17" x14ac:dyDescent="0.25">
      <c r="A83">
        <v>82</v>
      </c>
      <c r="B83">
        <v>35</v>
      </c>
      <c r="C83" t="s">
        <v>605</v>
      </c>
      <c r="D83" t="str">
        <f t="shared" si="1"/>
        <v>00-45</v>
      </c>
      <c r="E83">
        <v>1</v>
      </c>
      <c r="F83" t="s">
        <v>16</v>
      </c>
      <c r="G83">
        <v>21.834029999999998</v>
      </c>
      <c r="H83">
        <v>1575.5</v>
      </c>
      <c r="I83">
        <v>53.9</v>
      </c>
      <c r="J83">
        <v>7</v>
      </c>
      <c r="K83">
        <v>1</v>
      </c>
      <c r="L83">
        <v>216.2</v>
      </c>
      <c r="M83">
        <v>1734</v>
      </c>
      <c r="N83">
        <v>1215</v>
      </c>
      <c r="O83">
        <v>137</v>
      </c>
      <c r="P83">
        <v>677</v>
      </c>
      <c r="Q83">
        <v>2</v>
      </c>
    </row>
    <row r="84" spans="1:17" x14ac:dyDescent="0.25">
      <c r="A84">
        <v>83</v>
      </c>
      <c r="B84">
        <v>42</v>
      </c>
      <c r="C84" t="s">
        <v>605</v>
      </c>
      <c r="D84" t="str">
        <f t="shared" si="1"/>
        <v>00-45</v>
      </c>
      <c r="E84">
        <v>0</v>
      </c>
      <c r="F84" t="s">
        <v>14</v>
      </c>
      <c r="G84">
        <v>29.035679999999999</v>
      </c>
      <c r="H84">
        <v>1785.4</v>
      </c>
      <c r="I84">
        <v>94.1</v>
      </c>
      <c r="J84">
        <v>10</v>
      </c>
      <c r="K84">
        <v>0.7</v>
      </c>
      <c r="L84">
        <v>288</v>
      </c>
      <c r="M84">
        <v>1120</v>
      </c>
      <c r="N84">
        <v>619</v>
      </c>
      <c r="O84">
        <v>82</v>
      </c>
      <c r="P84">
        <v>783</v>
      </c>
      <c r="Q84">
        <v>2</v>
      </c>
    </row>
    <row r="85" spans="1:17" x14ac:dyDescent="0.25">
      <c r="A85">
        <v>84</v>
      </c>
      <c r="B85">
        <v>19</v>
      </c>
      <c r="C85" t="s">
        <v>605</v>
      </c>
      <c r="D85" t="str">
        <f t="shared" si="1"/>
        <v>00-45</v>
      </c>
      <c r="E85">
        <v>1</v>
      </c>
      <c r="F85" t="s">
        <v>15</v>
      </c>
      <c r="G85">
        <v>29.24145</v>
      </c>
      <c r="H85">
        <v>2558.9</v>
      </c>
      <c r="I85">
        <v>116.1</v>
      </c>
      <c r="J85">
        <v>12.3</v>
      </c>
      <c r="K85">
        <v>0</v>
      </c>
      <c r="L85">
        <v>324.5</v>
      </c>
      <c r="M85">
        <v>1498</v>
      </c>
      <c r="N85">
        <v>1066</v>
      </c>
      <c r="O85">
        <v>327</v>
      </c>
      <c r="P85">
        <v>693</v>
      </c>
      <c r="Q85">
        <v>4</v>
      </c>
    </row>
    <row r="86" spans="1:17" x14ac:dyDescent="0.25">
      <c r="A86">
        <v>85</v>
      </c>
      <c r="B86">
        <v>37</v>
      </c>
      <c r="C86" t="s">
        <v>605</v>
      </c>
      <c r="D86" t="str">
        <f t="shared" si="1"/>
        <v>00-45</v>
      </c>
      <c r="E86">
        <v>1</v>
      </c>
      <c r="F86" t="s">
        <v>15</v>
      </c>
      <c r="G86">
        <v>19.986129999999999</v>
      </c>
      <c r="H86">
        <v>839</v>
      </c>
      <c r="I86">
        <v>29.2</v>
      </c>
      <c r="J86">
        <v>4.7</v>
      </c>
      <c r="K86">
        <v>6.4</v>
      </c>
      <c r="L86">
        <v>66.5</v>
      </c>
      <c r="M86">
        <v>330</v>
      </c>
      <c r="N86">
        <v>394</v>
      </c>
      <c r="O86">
        <v>142</v>
      </c>
      <c r="P86">
        <v>511</v>
      </c>
      <c r="Q86">
        <v>0</v>
      </c>
    </row>
    <row r="87" spans="1:17" x14ac:dyDescent="0.25">
      <c r="A87">
        <v>86</v>
      </c>
      <c r="B87">
        <v>44</v>
      </c>
      <c r="C87" t="s">
        <v>605</v>
      </c>
      <c r="D87" t="str">
        <f t="shared" si="1"/>
        <v>00-45</v>
      </c>
      <c r="E87">
        <v>1</v>
      </c>
      <c r="F87" t="s">
        <v>14</v>
      </c>
      <c r="G87">
        <v>24.081189999999999</v>
      </c>
      <c r="H87">
        <v>2391.3000000000002</v>
      </c>
      <c r="I87">
        <v>95.4</v>
      </c>
      <c r="J87">
        <v>20.6</v>
      </c>
      <c r="K87">
        <v>0</v>
      </c>
      <c r="L87">
        <v>283.3</v>
      </c>
      <c r="M87">
        <v>5909</v>
      </c>
      <c r="N87">
        <v>1702</v>
      </c>
      <c r="O87">
        <v>86</v>
      </c>
      <c r="P87">
        <v>435</v>
      </c>
      <c r="Q87">
        <v>1</v>
      </c>
    </row>
    <row r="88" spans="1:17" x14ac:dyDescent="0.25">
      <c r="A88">
        <v>87</v>
      </c>
      <c r="B88">
        <v>36</v>
      </c>
      <c r="C88" t="s">
        <v>605</v>
      </c>
      <c r="D88" t="str">
        <f t="shared" si="1"/>
        <v>00-45</v>
      </c>
      <c r="E88">
        <v>1</v>
      </c>
      <c r="F88" t="s">
        <v>14</v>
      </c>
      <c r="G88">
        <v>23.345929999999999</v>
      </c>
      <c r="H88">
        <v>1887.4</v>
      </c>
      <c r="I88">
        <v>110.2</v>
      </c>
      <c r="J88">
        <v>6</v>
      </c>
      <c r="K88">
        <v>0.1</v>
      </c>
      <c r="L88">
        <v>211.7</v>
      </c>
      <c r="M88">
        <v>3326</v>
      </c>
      <c r="N88">
        <v>928</v>
      </c>
      <c r="O88">
        <v>150</v>
      </c>
      <c r="P88">
        <v>362</v>
      </c>
      <c r="Q88">
        <v>3</v>
      </c>
    </row>
    <row r="89" spans="1:17" x14ac:dyDescent="0.25">
      <c r="A89">
        <v>88</v>
      </c>
      <c r="B89">
        <v>53</v>
      </c>
      <c r="C89" t="s">
        <v>606</v>
      </c>
      <c r="D89" t="str">
        <f t="shared" si="1"/>
        <v>45-80</v>
      </c>
      <c r="E89">
        <v>0</v>
      </c>
      <c r="F89" t="s">
        <v>16</v>
      </c>
      <c r="G89">
        <v>25.140619999999998</v>
      </c>
      <c r="H89">
        <v>2798.2</v>
      </c>
      <c r="I89">
        <v>125.9</v>
      </c>
      <c r="J89">
        <v>17.7</v>
      </c>
      <c r="K89">
        <v>7</v>
      </c>
      <c r="L89">
        <v>239</v>
      </c>
      <c r="M89">
        <v>2110</v>
      </c>
      <c r="N89">
        <v>1458</v>
      </c>
      <c r="O89">
        <v>53</v>
      </c>
      <c r="P89">
        <v>592</v>
      </c>
      <c r="Q89">
        <v>0</v>
      </c>
    </row>
    <row r="90" spans="1:17" x14ac:dyDescent="0.25">
      <c r="A90">
        <v>89</v>
      </c>
      <c r="B90">
        <v>69</v>
      </c>
      <c r="C90" t="s">
        <v>606</v>
      </c>
      <c r="D90" t="str">
        <f t="shared" si="1"/>
        <v>45-80</v>
      </c>
      <c r="E90">
        <v>0</v>
      </c>
      <c r="F90" t="s">
        <v>16</v>
      </c>
      <c r="G90">
        <v>27.228860000000001</v>
      </c>
      <c r="H90">
        <v>2654.9</v>
      </c>
      <c r="I90">
        <v>126</v>
      </c>
      <c r="J90">
        <v>23.3</v>
      </c>
      <c r="K90">
        <v>0</v>
      </c>
      <c r="L90">
        <v>248</v>
      </c>
      <c r="M90">
        <v>2719</v>
      </c>
      <c r="N90">
        <v>1323</v>
      </c>
      <c r="O90">
        <v>112</v>
      </c>
      <c r="P90">
        <v>360</v>
      </c>
      <c r="Q90">
        <v>1</v>
      </c>
    </row>
    <row r="91" spans="1:17" x14ac:dyDescent="0.25">
      <c r="A91">
        <v>90</v>
      </c>
      <c r="B91">
        <v>74</v>
      </c>
      <c r="C91" t="s">
        <v>606</v>
      </c>
      <c r="D91" t="str">
        <f t="shared" si="1"/>
        <v>45-80</v>
      </c>
      <c r="E91">
        <v>1</v>
      </c>
      <c r="F91" t="s">
        <v>15</v>
      </c>
      <c r="G91">
        <v>27.986170000000001</v>
      </c>
      <c r="H91">
        <v>1202</v>
      </c>
      <c r="I91">
        <v>46.6</v>
      </c>
      <c r="J91">
        <v>11.4</v>
      </c>
      <c r="K91">
        <v>0</v>
      </c>
      <c r="L91">
        <v>59.2</v>
      </c>
      <c r="M91">
        <v>2309</v>
      </c>
      <c r="N91">
        <v>578</v>
      </c>
      <c r="O91">
        <v>104</v>
      </c>
      <c r="P91">
        <v>476</v>
      </c>
      <c r="Q91">
        <v>1</v>
      </c>
    </row>
    <row r="92" spans="1:17" x14ac:dyDescent="0.25">
      <c r="A92">
        <v>91</v>
      </c>
      <c r="B92">
        <v>70</v>
      </c>
      <c r="C92" t="s">
        <v>606</v>
      </c>
      <c r="D92" t="str">
        <f t="shared" si="1"/>
        <v>45-80</v>
      </c>
      <c r="E92">
        <v>1</v>
      </c>
      <c r="F92" t="s">
        <v>15</v>
      </c>
      <c r="G92">
        <v>22.53312</v>
      </c>
      <c r="H92" t="s">
        <v>273</v>
      </c>
      <c r="I92">
        <v>51.1</v>
      </c>
      <c r="J92">
        <v>9.6</v>
      </c>
      <c r="K92">
        <v>3</v>
      </c>
      <c r="L92">
        <v>142</v>
      </c>
      <c r="M92">
        <v>1153</v>
      </c>
      <c r="N92">
        <v>1048</v>
      </c>
      <c r="O92">
        <v>170</v>
      </c>
      <c r="P92">
        <v>369</v>
      </c>
      <c r="Q92">
        <v>2</v>
      </c>
    </row>
    <row r="93" spans="1:17" x14ac:dyDescent="0.25">
      <c r="A93">
        <v>92</v>
      </c>
      <c r="B93">
        <v>56</v>
      </c>
      <c r="C93" t="s">
        <v>606</v>
      </c>
      <c r="D93" t="str">
        <f t="shared" si="1"/>
        <v>45-80</v>
      </c>
      <c r="E93">
        <v>1</v>
      </c>
      <c r="F93" t="s">
        <v>14</v>
      </c>
      <c r="G93">
        <v>26.317299999999999</v>
      </c>
      <c r="H93">
        <v>2225.1</v>
      </c>
      <c r="I93">
        <v>111.5</v>
      </c>
      <c r="J93">
        <v>10.4</v>
      </c>
      <c r="K93">
        <v>6.8</v>
      </c>
      <c r="L93">
        <v>283.7</v>
      </c>
      <c r="M93">
        <v>1432</v>
      </c>
      <c r="N93">
        <v>1006</v>
      </c>
      <c r="O93">
        <v>150</v>
      </c>
      <c r="P93">
        <v>619</v>
      </c>
      <c r="Q93">
        <v>2</v>
      </c>
    </row>
    <row r="94" spans="1:17" x14ac:dyDescent="0.25">
      <c r="A94">
        <v>93</v>
      </c>
      <c r="B94">
        <v>77</v>
      </c>
      <c r="C94" t="s">
        <v>606</v>
      </c>
      <c r="D94" t="str">
        <f t="shared" si="1"/>
        <v>45-80</v>
      </c>
      <c r="E94">
        <v>1</v>
      </c>
      <c r="F94" t="s">
        <v>15</v>
      </c>
      <c r="G94">
        <v>27.790459999999999</v>
      </c>
      <c r="H94">
        <v>866.9</v>
      </c>
      <c r="I94">
        <v>31</v>
      </c>
      <c r="J94">
        <v>9.8000000000000007</v>
      </c>
      <c r="K94">
        <v>0.2</v>
      </c>
      <c r="L94">
        <v>59.7</v>
      </c>
      <c r="M94">
        <v>2493</v>
      </c>
      <c r="N94">
        <v>640</v>
      </c>
      <c r="O94">
        <v>282</v>
      </c>
      <c r="P94">
        <v>472</v>
      </c>
      <c r="Q94">
        <v>3</v>
      </c>
    </row>
    <row r="95" spans="1:17" x14ac:dyDescent="0.25">
      <c r="A95">
        <v>94</v>
      </c>
      <c r="B95">
        <v>73</v>
      </c>
      <c r="C95" t="s">
        <v>606</v>
      </c>
      <c r="D95" t="str">
        <f t="shared" si="1"/>
        <v>45-80</v>
      </c>
      <c r="E95">
        <v>0</v>
      </c>
      <c r="F95" t="s">
        <v>14</v>
      </c>
      <c r="G95">
        <v>24.417190000000002</v>
      </c>
      <c r="H95">
        <v>1666.8</v>
      </c>
      <c r="I95">
        <v>76.5</v>
      </c>
      <c r="J95">
        <v>13.3</v>
      </c>
      <c r="K95">
        <v>0</v>
      </c>
      <c r="L95">
        <v>747.5</v>
      </c>
      <c r="M95">
        <v>3054</v>
      </c>
      <c r="N95">
        <v>4041</v>
      </c>
      <c r="O95">
        <v>91</v>
      </c>
      <c r="P95">
        <v>426</v>
      </c>
      <c r="Q95">
        <v>2</v>
      </c>
    </row>
    <row r="96" spans="1:17" x14ac:dyDescent="0.25">
      <c r="A96">
        <v>95</v>
      </c>
      <c r="B96">
        <v>43</v>
      </c>
      <c r="C96" t="s">
        <v>605</v>
      </c>
      <c r="D96" t="str">
        <f t="shared" si="1"/>
        <v>00-45</v>
      </c>
      <c r="E96">
        <v>1</v>
      </c>
      <c r="F96" t="s">
        <v>14</v>
      </c>
      <c r="G96">
        <v>23.0381</v>
      </c>
      <c r="H96">
        <v>3711</v>
      </c>
      <c r="I96">
        <v>202.7</v>
      </c>
      <c r="J96">
        <v>14.9</v>
      </c>
      <c r="K96">
        <v>18</v>
      </c>
      <c r="L96">
        <v>469.2</v>
      </c>
      <c r="M96">
        <v>1861</v>
      </c>
      <c r="N96">
        <v>783</v>
      </c>
      <c r="O96">
        <v>125</v>
      </c>
      <c r="P96">
        <v>592</v>
      </c>
      <c r="Q96">
        <v>1</v>
      </c>
    </row>
    <row r="97" spans="1:17" x14ac:dyDescent="0.25">
      <c r="A97">
        <v>96</v>
      </c>
      <c r="B97">
        <v>41</v>
      </c>
      <c r="C97" t="s">
        <v>605</v>
      </c>
      <c r="D97" t="str">
        <f t="shared" si="1"/>
        <v>00-45</v>
      </c>
      <c r="E97">
        <v>0</v>
      </c>
      <c r="F97" t="s">
        <v>15</v>
      </c>
      <c r="G97">
        <v>23.616949999999999</v>
      </c>
      <c r="H97">
        <v>1055</v>
      </c>
      <c r="I97">
        <v>33.200000000000003</v>
      </c>
      <c r="J97">
        <v>12.9</v>
      </c>
      <c r="K97">
        <v>0.9</v>
      </c>
      <c r="L97">
        <v>220</v>
      </c>
      <c r="M97">
        <v>4268</v>
      </c>
      <c r="N97">
        <v>341</v>
      </c>
      <c r="O97">
        <v>282</v>
      </c>
      <c r="P97">
        <v>426</v>
      </c>
      <c r="Q97">
        <v>1</v>
      </c>
    </row>
    <row r="98" spans="1:17" x14ac:dyDescent="0.25">
      <c r="A98">
        <v>97</v>
      </c>
      <c r="B98">
        <v>22</v>
      </c>
      <c r="C98" t="s">
        <v>605</v>
      </c>
      <c r="D98" t="str">
        <f t="shared" si="1"/>
        <v>00-45</v>
      </c>
      <c r="E98">
        <v>1</v>
      </c>
      <c r="F98" t="s">
        <v>14</v>
      </c>
      <c r="G98">
        <v>27.00534</v>
      </c>
      <c r="H98">
        <v>2733</v>
      </c>
      <c r="I98">
        <v>123.8</v>
      </c>
      <c r="J98">
        <v>5.0999999999999996</v>
      </c>
      <c r="K98">
        <v>0.3</v>
      </c>
      <c r="L98">
        <v>440.3</v>
      </c>
      <c r="M98">
        <v>1652</v>
      </c>
      <c r="N98">
        <v>1525</v>
      </c>
      <c r="O98">
        <v>16</v>
      </c>
      <c r="P98">
        <v>799</v>
      </c>
      <c r="Q98">
        <v>1</v>
      </c>
    </row>
    <row r="99" spans="1:17" x14ac:dyDescent="0.25">
      <c r="A99">
        <v>98</v>
      </c>
      <c r="B99">
        <v>44</v>
      </c>
      <c r="C99" t="s">
        <v>605</v>
      </c>
      <c r="D99" t="str">
        <f t="shared" si="1"/>
        <v>00-45</v>
      </c>
      <c r="E99">
        <v>1</v>
      </c>
      <c r="F99" t="s">
        <v>14</v>
      </c>
      <c r="G99">
        <v>23.460460000000001</v>
      </c>
      <c r="H99">
        <v>1660.1</v>
      </c>
      <c r="I99">
        <v>80.3</v>
      </c>
      <c r="J99">
        <v>13.6</v>
      </c>
      <c r="K99">
        <v>0.1</v>
      </c>
      <c r="L99">
        <v>89</v>
      </c>
      <c r="M99">
        <v>1802</v>
      </c>
      <c r="N99">
        <v>233</v>
      </c>
      <c r="O99">
        <v>129</v>
      </c>
      <c r="P99">
        <v>497</v>
      </c>
      <c r="Q99">
        <v>1</v>
      </c>
    </row>
    <row r="100" spans="1:17" x14ac:dyDescent="0.25">
      <c r="A100">
        <v>99</v>
      </c>
      <c r="B100">
        <v>51</v>
      </c>
      <c r="C100" t="s">
        <v>606</v>
      </c>
      <c r="D100" t="str">
        <f t="shared" si="1"/>
        <v>45-80</v>
      </c>
      <c r="E100">
        <v>1</v>
      </c>
      <c r="F100" t="s">
        <v>14</v>
      </c>
      <c r="G100">
        <v>25.1571</v>
      </c>
      <c r="H100">
        <v>1952.7</v>
      </c>
      <c r="I100">
        <v>63.8</v>
      </c>
      <c r="J100">
        <v>17.899999999999999</v>
      </c>
      <c r="K100">
        <v>11</v>
      </c>
      <c r="L100">
        <v>201.3</v>
      </c>
      <c r="M100">
        <v>2308</v>
      </c>
      <c r="N100">
        <v>1838</v>
      </c>
      <c r="O100">
        <v>180</v>
      </c>
      <c r="P100">
        <v>622</v>
      </c>
      <c r="Q100">
        <v>3</v>
      </c>
    </row>
    <row r="101" spans="1:17" x14ac:dyDescent="0.25">
      <c r="A101">
        <v>100</v>
      </c>
      <c r="B101">
        <v>46</v>
      </c>
      <c r="C101" t="s">
        <v>606</v>
      </c>
      <c r="D101" t="str">
        <f t="shared" si="1"/>
        <v>45-80</v>
      </c>
      <c r="E101">
        <v>0</v>
      </c>
      <c r="F101" t="s">
        <v>16</v>
      </c>
      <c r="G101">
        <v>35.259689999999999</v>
      </c>
      <c r="H101">
        <v>2667.5</v>
      </c>
      <c r="I101">
        <v>131.6</v>
      </c>
      <c r="J101">
        <v>10.1</v>
      </c>
      <c r="K101">
        <v>0</v>
      </c>
      <c r="L101">
        <v>550.5</v>
      </c>
      <c r="M101">
        <v>1210</v>
      </c>
      <c r="N101">
        <v>1291</v>
      </c>
      <c r="O101">
        <v>39</v>
      </c>
      <c r="P101">
        <v>549</v>
      </c>
      <c r="Q101">
        <v>0</v>
      </c>
    </row>
    <row r="102" spans="1:17" x14ac:dyDescent="0.25">
      <c r="A102">
        <v>101</v>
      </c>
      <c r="B102">
        <v>25</v>
      </c>
      <c r="C102" t="s">
        <v>605</v>
      </c>
      <c r="D102" t="str">
        <f t="shared" si="1"/>
        <v>00-45</v>
      </c>
      <c r="E102">
        <v>1</v>
      </c>
      <c r="F102" t="s">
        <v>16</v>
      </c>
      <c r="G102">
        <v>20.641020000000001</v>
      </c>
      <c r="H102">
        <v>1517.4</v>
      </c>
      <c r="I102">
        <v>59.1</v>
      </c>
      <c r="J102">
        <v>5.9</v>
      </c>
      <c r="K102">
        <v>0</v>
      </c>
      <c r="L102">
        <v>127.6</v>
      </c>
      <c r="M102">
        <v>214</v>
      </c>
      <c r="N102">
        <v>914</v>
      </c>
      <c r="O102">
        <v>54</v>
      </c>
      <c r="P102">
        <v>539</v>
      </c>
      <c r="Q102">
        <v>1</v>
      </c>
    </row>
    <row r="103" spans="1:17" x14ac:dyDescent="0.25">
      <c r="A103">
        <v>102</v>
      </c>
      <c r="B103">
        <v>69</v>
      </c>
      <c r="C103" t="s">
        <v>606</v>
      </c>
      <c r="D103" t="str">
        <f t="shared" si="1"/>
        <v>45-80</v>
      </c>
      <c r="E103">
        <v>0</v>
      </c>
      <c r="F103" t="s">
        <v>14</v>
      </c>
      <c r="G103">
        <v>23.005610000000001</v>
      </c>
      <c r="H103">
        <v>1711.4</v>
      </c>
      <c r="I103">
        <v>98.2</v>
      </c>
      <c r="J103">
        <v>10.8</v>
      </c>
      <c r="K103">
        <v>0.3</v>
      </c>
      <c r="L103">
        <v>332.4</v>
      </c>
      <c r="M103">
        <v>1370</v>
      </c>
      <c r="N103">
        <v>695</v>
      </c>
      <c r="O103">
        <v>78</v>
      </c>
      <c r="P103">
        <v>522</v>
      </c>
      <c r="Q103">
        <v>2</v>
      </c>
    </row>
    <row r="104" spans="1:17" x14ac:dyDescent="0.25">
      <c r="A104">
        <v>103</v>
      </c>
      <c r="B104">
        <v>69</v>
      </c>
      <c r="C104" t="s">
        <v>606</v>
      </c>
      <c r="D104" t="str">
        <f t="shared" si="1"/>
        <v>45-80</v>
      </c>
      <c r="E104">
        <v>0</v>
      </c>
      <c r="F104" t="s">
        <v>14</v>
      </c>
      <c r="G104">
        <v>25.23171</v>
      </c>
      <c r="H104">
        <v>1756.4</v>
      </c>
      <c r="I104">
        <v>82.3</v>
      </c>
      <c r="J104">
        <v>8.8000000000000007</v>
      </c>
      <c r="K104">
        <v>0</v>
      </c>
      <c r="L104">
        <v>500.3</v>
      </c>
      <c r="M104">
        <v>2354</v>
      </c>
      <c r="N104">
        <v>842</v>
      </c>
      <c r="O104">
        <v>34</v>
      </c>
      <c r="P104">
        <v>551</v>
      </c>
      <c r="Q104">
        <v>1</v>
      </c>
    </row>
    <row r="105" spans="1:17" x14ac:dyDescent="0.25">
      <c r="A105">
        <v>104</v>
      </c>
      <c r="B105">
        <v>58</v>
      </c>
      <c r="C105" t="s">
        <v>606</v>
      </c>
      <c r="D105" t="str">
        <f t="shared" si="1"/>
        <v>45-80</v>
      </c>
      <c r="E105">
        <v>1</v>
      </c>
      <c r="F105" t="s">
        <v>15</v>
      </c>
      <c r="G105">
        <v>27.336919999999999</v>
      </c>
      <c r="H105">
        <v>2186.1999999999998</v>
      </c>
      <c r="I105">
        <v>99.3</v>
      </c>
      <c r="J105">
        <v>14.9</v>
      </c>
      <c r="K105">
        <v>0.2</v>
      </c>
      <c r="L105">
        <v>263.8</v>
      </c>
      <c r="M105">
        <v>2446</v>
      </c>
      <c r="N105">
        <v>881</v>
      </c>
      <c r="O105">
        <v>95</v>
      </c>
      <c r="P105">
        <v>466</v>
      </c>
      <c r="Q105">
        <v>5</v>
      </c>
    </row>
    <row r="106" spans="1:17" x14ac:dyDescent="0.25">
      <c r="A106">
        <v>105</v>
      </c>
      <c r="B106">
        <v>77</v>
      </c>
      <c r="C106" t="s">
        <v>606</v>
      </c>
      <c r="D106" t="str">
        <f t="shared" si="1"/>
        <v>45-80</v>
      </c>
      <c r="E106">
        <v>0</v>
      </c>
      <c r="F106" t="s">
        <v>15</v>
      </c>
      <c r="G106">
        <v>25.881309999999999</v>
      </c>
      <c r="H106">
        <v>2075.1999999999998</v>
      </c>
      <c r="I106">
        <v>75.599999999999994</v>
      </c>
      <c r="J106">
        <v>21.4</v>
      </c>
      <c r="K106">
        <v>0</v>
      </c>
      <c r="L106">
        <v>228.8</v>
      </c>
      <c r="M106">
        <v>3473</v>
      </c>
      <c r="N106">
        <v>1326</v>
      </c>
      <c r="O106">
        <v>174</v>
      </c>
      <c r="P106">
        <v>423</v>
      </c>
      <c r="Q106">
        <v>2</v>
      </c>
    </row>
    <row r="107" spans="1:17" x14ac:dyDescent="0.25">
      <c r="A107">
        <v>106</v>
      </c>
      <c r="B107">
        <v>67</v>
      </c>
      <c r="C107" t="s">
        <v>606</v>
      </c>
      <c r="D107" t="str">
        <f t="shared" si="1"/>
        <v>45-80</v>
      </c>
      <c r="E107">
        <v>0</v>
      </c>
      <c r="F107" t="s">
        <v>14</v>
      </c>
      <c r="G107">
        <v>24.735250000000001</v>
      </c>
      <c r="H107">
        <v>2021.2</v>
      </c>
      <c r="I107">
        <v>94.8</v>
      </c>
      <c r="J107">
        <v>13.3</v>
      </c>
      <c r="K107">
        <v>8</v>
      </c>
      <c r="L107">
        <v>417.6</v>
      </c>
      <c r="M107">
        <v>3359</v>
      </c>
      <c r="N107">
        <v>1060</v>
      </c>
      <c r="O107">
        <v>95</v>
      </c>
      <c r="P107">
        <v>797</v>
      </c>
      <c r="Q107">
        <v>0</v>
      </c>
    </row>
    <row r="108" spans="1:17" x14ac:dyDescent="0.25">
      <c r="A108">
        <v>107</v>
      </c>
      <c r="B108">
        <v>37</v>
      </c>
      <c r="C108" t="s">
        <v>605</v>
      </c>
      <c r="D108" t="str">
        <f t="shared" si="1"/>
        <v>00-45</v>
      </c>
      <c r="E108">
        <v>1</v>
      </c>
      <c r="F108" t="s">
        <v>14</v>
      </c>
      <c r="G108">
        <v>29.325569999999999</v>
      </c>
      <c r="H108">
        <v>1653.2</v>
      </c>
      <c r="I108">
        <v>77.3</v>
      </c>
      <c r="J108">
        <v>12.5</v>
      </c>
      <c r="K108">
        <v>1</v>
      </c>
      <c r="L108">
        <v>162.6</v>
      </c>
      <c r="M108">
        <v>1062</v>
      </c>
      <c r="N108">
        <v>1070</v>
      </c>
      <c r="O108">
        <v>97</v>
      </c>
      <c r="P108">
        <v>532</v>
      </c>
      <c r="Q108">
        <v>2</v>
      </c>
    </row>
    <row r="109" spans="1:17" x14ac:dyDescent="0.25">
      <c r="A109">
        <v>108</v>
      </c>
      <c r="B109">
        <v>47</v>
      </c>
      <c r="C109" t="s">
        <v>606</v>
      </c>
      <c r="D109" t="str">
        <f t="shared" si="1"/>
        <v>45-80</v>
      </c>
      <c r="E109">
        <v>1</v>
      </c>
      <c r="F109" t="s">
        <v>14</v>
      </c>
      <c r="G109">
        <v>21.188199999999998</v>
      </c>
      <c r="H109">
        <v>1076.5999999999999</v>
      </c>
      <c r="I109">
        <v>33.4</v>
      </c>
      <c r="J109">
        <v>22.5</v>
      </c>
      <c r="K109">
        <v>4.0999999999999996</v>
      </c>
      <c r="L109">
        <v>138.80000000000001</v>
      </c>
      <c r="M109">
        <v>1489</v>
      </c>
      <c r="N109">
        <v>490</v>
      </c>
      <c r="O109">
        <v>204</v>
      </c>
      <c r="P109">
        <v>422</v>
      </c>
      <c r="Q109">
        <v>2</v>
      </c>
    </row>
    <row r="110" spans="1:17" x14ac:dyDescent="0.25">
      <c r="A110">
        <v>109</v>
      </c>
      <c r="B110">
        <v>60</v>
      </c>
      <c r="C110" t="s">
        <v>606</v>
      </c>
      <c r="D110" t="str">
        <f t="shared" si="1"/>
        <v>45-80</v>
      </c>
      <c r="E110">
        <v>1</v>
      </c>
      <c r="F110" t="s">
        <v>16</v>
      </c>
      <c r="G110">
        <v>19.67728</v>
      </c>
      <c r="H110">
        <v>1506.7</v>
      </c>
      <c r="I110">
        <v>76.3</v>
      </c>
      <c r="J110">
        <v>14.6</v>
      </c>
      <c r="K110">
        <v>0</v>
      </c>
      <c r="L110">
        <v>239.2</v>
      </c>
      <c r="M110">
        <v>3982</v>
      </c>
      <c r="N110">
        <v>350</v>
      </c>
      <c r="O110">
        <v>25</v>
      </c>
      <c r="P110">
        <v>421</v>
      </c>
      <c r="Q110">
        <v>4</v>
      </c>
    </row>
    <row r="111" spans="1:17" x14ac:dyDescent="0.25">
      <c r="A111">
        <v>110</v>
      </c>
      <c r="B111">
        <v>49</v>
      </c>
      <c r="C111" t="s">
        <v>606</v>
      </c>
      <c r="D111" t="str">
        <f t="shared" si="1"/>
        <v>45-80</v>
      </c>
      <c r="E111">
        <v>1</v>
      </c>
      <c r="F111" t="s">
        <v>14</v>
      </c>
      <c r="G111">
        <v>25.069959999999998</v>
      </c>
      <c r="H111">
        <v>1511.7</v>
      </c>
      <c r="I111">
        <v>54.4</v>
      </c>
      <c r="J111">
        <v>16.100000000000001</v>
      </c>
      <c r="K111">
        <v>4.2</v>
      </c>
      <c r="L111">
        <v>200.5</v>
      </c>
      <c r="M111">
        <v>1656</v>
      </c>
      <c r="N111">
        <v>652</v>
      </c>
      <c r="O111">
        <v>270</v>
      </c>
      <c r="P111">
        <v>527</v>
      </c>
      <c r="Q111">
        <v>2</v>
      </c>
    </row>
    <row r="112" spans="1:17" x14ac:dyDescent="0.25">
      <c r="A112">
        <v>111</v>
      </c>
      <c r="B112">
        <v>83</v>
      </c>
      <c r="C112" t="s">
        <v>607</v>
      </c>
      <c r="D112" t="str">
        <f t="shared" si="1"/>
        <v>80-100</v>
      </c>
      <c r="E112">
        <v>0</v>
      </c>
      <c r="F112" t="s">
        <v>14</v>
      </c>
      <c r="G112">
        <v>25.597719999999999</v>
      </c>
      <c r="H112">
        <v>1933.6</v>
      </c>
      <c r="I112">
        <v>98.8</v>
      </c>
      <c r="J112">
        <v>11.1</v>
      </c>
      <c r="K112">
        <v>0</v>
      </c>
      <c r="L112">
        <v>224.7</v>
      </c>
      <c r="M112">
        <v>768</v>
      </c>
      <c r="N112">
        <v>719</v>
      </c>
      <c r="O112">
        <v>285</v>
      </c>
      <c r="P112">
        <v>512</v>
      </c>
      <c r="Q112">
        <v>2</v>
      </c>
    </row>
    <row r="113" spans="1:17" x14ac:dyDescent="0.25">
      <c r="A113">
        <v>112</v>
      </c>
      <c r="B113">
        <v>56</v>
      </c>
      <c r="C113" t="s">
        <v>606</v>
      </c>
      <c r="D113" t="str">
        <f t="shared" si="1"/>
        <v>45-80</v>
      </c>
      <c r="E113">
        <v>1</v>
      </c>
      <c r="F113" t="s">
        <v>15</v>
      </c>
      <c r="G113">
        <v>22.011880000000001</v>
      </c>
      <c r="H113">
        <v>1830</v>
      </c>
      <c r="I113">
        <v>52.8</v>
      </c>
      <c r="J113">
        <v>13.8</v>
      </c>
      <c r="K113">
        <v>8.5</v>
      </c>
      <c r="L113">
        <v>689.4</v>
      </c>
      <c r="M113">
        <v>1496</v>
      </c>
      <c r="N113">
        <v>546</v>
      </c>
      <c r="O113">
        <v>110</v>
      </c>
      <c r="P113">
        <v>756</v>
      </c>
      <c r="Q113">
        <v>2</v>
      </c>
    </row>
    <row r="114" spans="1:17" x14ac:dyDescent="0.25">
      <c r="A114">
        <v>113</v>
      </c>
      <c r="B114">
        <v>39</v>
      </c>
      <c r="C114" t="s">
        <v>605</v>
      </c>
      <c r="D114" t="str">
        <f t="shared" si="1"/>
        <v>00-45</v>
      </c>
      <c r="E114">
        <v>1</v>
      </c>
      <c r="F114" t="s">
        <v>15</v>
      </c>
      <c r="G114">
        <v>30.29128</v>
      </c>
      <c r="H114">
        <v>1256.7</v>
      </c>
      <c r="I114">
        <v>43.7</v>
      </c>
      <c r="J114">
        <v>5.3</v>
      </c>
      <c r="K114">
        <v>0.3</v>
      </c>
      <c r="L114">
        <v>133.6</v>
      </c>
      <c r="M114">
        <v>683</v>
      </c>
      <c r="N114">
        <v>627</v>
      </c>
      <c r="O114">
        <v>162</v>
      </c>
      <c r="P114">
        <v>456</v>
      </c>
      <c r="Q114">
        <v>6</v>
      </c>
    </row>
    <row r="115" spans="1:17" x14ac:dyDescent="0.25">
      <c r="A115">
        <v>114</v>
      </c>
      <c r="B115">
        <v>41</v>
      </c>
      <c r="C115" t="s">
        <v>605</v>
      </c>
      <c r="D115" t="str">
        <f t="shared" si="1"/>
        <v>00-45</v>
      </c>
      <c r="E115">
        <v>1</v>
      </c>
      <c r="F115" t="s">
        <v>15</v>
      </c>
      <c r="G115">
        <v>41.855919999999998</v>
      </c>
      <c r="H115">
        <v>1823.7</v>
      </c>
      <c r="I115">
        <v>54.7</v>
      </c>
      <c r="J115">
        <v>14.6</v>
      </c>
      <c r="K115">
        <v>0</v>
      </c>
      <c r="L115">
        <v>188</v>
      </c>
      <c r="M115">
        <v>885</v>
      </c>
      <c r="N115">
        <v>687</v>
      </c>
      <c r="O115">
        <v>179</v>
      </c>
      <c r="P115">
        <v>456</v>
      </c>
      <c r="Q115">
        <v>6</v>
      </c>
    </row>
    <row r="116" spans="1:17" x14ac:dyDescent="0.25">
      <c r="A116">
        <v>115</v>
      </c>
      <c r="B116">
        <v>37</v>
      </c>
      <c r="C116" t="s">
        <v>605</v>
      </c>
      <c r="D116" t="str">
        <f t="shared" si="1"/>
        <v>00-45</v>
      </c>
      <c r="E116">
        <v>1</v>
      </c>
      <c r="F116" t="s">
        <v>16</v>
      </c>
      <c r="G116">
        <v>28.335699999999999</v>
      </c>
      <c r="H116">
        <v>1902.8</v>
      </c>
      <c r="I116">
        <v>81.7</v>
      </c>
      <c r="J116">
        <v>8.1999999999999993</v>
      </c>
      <c r="K116">
        <v>0</v>
      </c>
      <c r="L116">
        <v>178.6</v>
      </c>
      <c r="M116">
        <v>1662</v>
      </c>
      <c r="N116">
        <v>779</v>
      </c>
      <c r="O116">
        <v>131</v>
      </c>
      <c r="P116">
        <v>449</v>
      </c>
      <c r="Q116">
        <v>2</v>
      </c>
    </row>
    <row r="117" spans="1:17" x14ac:dyDescent="0.25">
      <c r="A117">
        <v>116</v>
      </c>
      <c r="B117">
        <v>66</v>
      </c>
      <c r="C117" t="s">
        <v>606</v>
      </c>
      <c r="D117" t="str">
        <f t="shared" si="1"/>
        <v>45-80</v>
      </c>
      <c r="E117">
        <v>1</v>
      </c>
      <c r="F117" t="s">
        <v>15</v>
      </c>
      <c r="G117">
        <v>26.50808</v>
      </c>
      <c r="H117">
        <v>958.5</v>
      </c>
      <c r="I117">
        <v>37.700000000000003</v>
      </c>
      <c r="J117">
        <v>8.3000000000000007</v>
      </c>
      <c r="K117">
        <v>0</v>
      </c>
      <c r="L117">
        <v>108.6</v>
      </c>
      <c r="M117">
        <v>1552</v>
      </c>
      <c r="N117">
        <v>326</v>
      </c>
      <c r="O117">
        <v>86</v>
      </c>
      <c r="P117">
        <v>406</v>
      </c>
      <c r="Q117">
        <v>2</v>
      </c>
    </row>
    <row r="118" spans="1:17" x14ac:dyDescent="0.25">
      <c r="A118">
        <v>117</v>
      </c>
      <c r="B118">
        <v>55</v>
      </c>
      <c r="C118" t="s">
        <v>606</v>
      </c>
      <c r="D118" t="str">
        <f t="shared" si="1"/>
        <v>45-80</v>
      </c>
      <c r="E118">
        <v>1</v>
      </c>
      <c r="F118" t="s">
        <v>15</v>
      </c>
      <c r="G118">
        <v>21.077750000000002</v>
      </c>
      <c r="H118">
        <v>2328.3000000000002</v>
      </c>
      <c r="I118">
        <v>112.6</v>
      </c>
      <c r="J118">
        <v>13.9</v>
      </c>
      <c r="K118">
        <v>2.9</v>
      </c>
      <c r="L118">
        <v>281.89999999999998</v>
      </c>
      <c r="M118">
        <v>2144</v>
      </c>
      <c r="N118">
        <v>815</v>
      </c>
      <c r="O118">
        <v>225</v>
      </c>
      <c r="P118">
        <v>519</v>
      </c>
      <c r="Q118">
        <v>4</v>
      </c>
    </row>
    <row r="119" spans="1:17" x14ac:dyDescent="0.25">
      <c r="A119">
        <v>118</v>
      </c>
      <c r="B119">
        <v>49</v>
      </c>
      <c r="C119" t="s">
        <v>606</v>
      </c>
      <c r="D119" t="str">
        <f t="shared" si="1"/>
        <v>45-80</v>
      </c>
      <c r="E119">
        <v>1</v>
      </c>
      <c r="F119" t="s">
        <v>14</v>
      </c>
      <c r="G119">
        <v>39.464979999999997</v>
      </c>
      <c r="H119">
        <v>1574</v>
      </c>
      <c r="I119">
        <v>74.599999999999994</v>
      </c>
      <c r="J119">
        <v>14.1</v>
      </c>
      <c r="K119">
        <v>0</v>
      </c>
      <c r="L119">
        <v>440.6</v>
      </c>
      <c r="M119">
        <v>3567</v>
      </c>
      <c r="N119">
        <v>963</v>
      </c>
      <c r="O119">
        <v>249</v>
      </c>
      <c r="P119">
        <v>464</v>
      </c>
      <c r="Q119">
        <v>2</v>
      </c>
    </row>
    <row r="120" spans="1:17" x14ac:dyDescent="0.25">
      <c r="A120">
        <v>119</v>
      </c>
      <c r="B120">
        <v>31</v>
      </c>
      <c r="C120" t="s">
        <v>605</v>
      </c>
      <c r="D120" t="str">
        <f t="shared" si="1"/>
        <v>00-45</v>
      </c>
      <c r="E120">
        <v>1</v>
      </c>
      <c r="F120" t="s">
        <v>14</v>
      </c>
      <c r="G120">
        <v>18.983619999999998</v>
      </c>
      <c r="H120">
        <v>1646.2</v>
      </c>
      <c r="I120">
        <v>52.2</v>
      </c>
      <c r="J120">
        <v>13.2</v>
      </c>
      <c r="K120">
        <v>5</v>
      </c>
      <c r="L120">
        <v>174.9</v>
      </c>
      <c r="M120">
        <v>1423</v>
      </c>
      <c r="N120">
        <v>1845</v>
      </c>
      <c r="O120">
        <v>254</v>
      </c>
      <c r="P120">
        <v>523</v>
      </c>
      <c r="Q120">
        <v>3</v>
      </c>
    </row>
    <row r="121" spans="1:17" x14ac:dyDescent="0.25">
      <c r="A121">
        <v>120</v>
      </c>
      <c r="B121">
        <v>64</v>
      </c>
      <c r="C121" t="s">
        <v>606</v>
      </c>
      <c r="D121" t="str">
        <f t="shared" si="1"/>
        <v>45-80</v>
      </c>
      <c r="E121">
        <v>1</v>
      </c>
      <c r="F121" t="s">
        <v>15</v>
      </c>
      <c r="G121">
        <v>18.878340000000001</v>
      </c>
      <c r="H121">
        <v>1828</v>
      </c>
      <c r="I121">
        <v>63.4</v>
      </c>
      <c r="J121">
        <v>14.7</v>
      </c>
      <c r="K121">
        <v>0</v>
      </c>
      <c r="L121">
        <v>87.9</v>
      </c>
      <c r="M121">
        <v>1293</v>
      </c>
      <c r="N121">
        <v>1101</v>
      </c>
      <c r="O121">
        <v>189</v>
      </c>
      <c r="P121">
        <v>588</v>
      </c>
      <c r="Q121">
        <v>2</v>
      </c>
    </row>
    <row r="122" spans="1:17" x14ac:dyDescent="0.25">
      <c r="A122">
        <v>121</v>
      </c>
      <c r="B122">
        <v>57</v>
      </c>
      <c r="C122" t="s">
        <v>606</v>
      </c>
      <c r="D122" t="str">
        <f t="shared" si="1"/>
        <v>45-80</v>
      </c>
      <c r="E122">
        <v>1</v>
      </c>
      <c r="F122" t="s">
        <v>15</v>
      </c>
      <c r="G122">
        <v>23.221150000000002</v>
      </c>
      <c r="H122">
        <v>1288.7</v>
      </c>
      <c r="I122">
        <v>63.2</v>
      </c>
      <c r="J122">
        <v>10.6</v>
      </c>
      <c r="K122">
        <v>0</v>
      </c>
      <c r="L122">
        <v>200.2</v>
      </c>
      <c r="M122">
        <v>2111</v>
      </c>
      <c r="N122">
        <v>950</v>
      </c>
      <c r="O122">
        <v>108</v>
      </c>
      <c r="P122">
        <v>564</v>
      </c>
      <c r="Q122">
        <v>2</v>
      </c>
    </row>
    <row r="123" spans="1:17" x14ac:dyDescent="0.25">
      <c r="A123">
        <v>122</v>
      </c>
      <c r="B123">
        <v>42</v>
      </c>
      <c r="C123" t="s">
        <v>605</v>
      </c>
      <c r="D123" t="str">
        <f t="shared" si="1"/>
        <v>00-45</v>
      </c>
      <c r="E123">
        <v>1</v>
      </c>
      <c r="F123" t="s">
        <v>16</v>
      </c>
      <c r="G123">
        <v>26.849119999999999</v>
      </c>
      <c r="H123">
        <v>1084.3</v>
      </c>
      <c r="I123">
        <v>25.2</v>
      </c>
      <c r="J123">
        <v>21.8</v>
      </c>
      <c r="K123">
        <v>1</v>
      </c>
      <c r="L123">
        <v>105.7</v>
      </c>
      <c r="M123">
        <v>2874</v>
      </c>
      <c r="N123">
        <v>159</v>
      </c>
      <c r="O123">
        <v>121</v>
      </c>
      <c r="P123">
        <v>927</v>
      </c>
      <c r="Q123">
        <v>2</v>
      </c>
    </row>
    <row r="124" spans="1:17" x14ac:dyDescent="0.25">
      <c r="A124">
        <v>123</v>
      </c>
      <c r="B124">
        <v>40</v>
      </c>
      <c r="C124" t="s">
        <v>605</v>
      </c>
      <c r="D124" t="str">
        <f t="shared" si="1"/>
        <v>00-45</v>
      </c>
      <c r="E124">
        <v>0</v>
      </c>
      <c r="F124" t="s">
        <v>14</v>
      </c>
      <c r="G124">
        <v>25.881309999999999</v>
      </c>
      <c r="H124">
        <v>2431.9</v>
      </c>
      <c r="I124">
        <v>93.7</v>
      </c>
      <c r="J124">
        <v>17.8</v>
      </c>
      <c r="K124">
        <v>0.1</v>
      </c>
      <c r="L124">
        <v>364.6</v>
      </c>
      <c r="M124">
        <v>1699</v>
      </c>
      <c r="N124">
        <v>2263</v>
      </c>
      <c r="O124">
        <v>238</v>
      </c>
      <c r="P124">
        <v>953</v>
      </c>
      <c r="Q124">
        <v>2</v>
      </c>
    </row>
    <row r="125" spans="1:17" x14ac:dyDescent="0.25">
      <c r="A125">
        <v>124</v>
      </c>
      <c r="B125">
        <v>73</v>
      </c>
      <c r="C125" t="s">
        <v>606</v>
      </c>
      <c r="D125" t="str">
        <f t="shared" si="1"/>
        <v>45-80</v>
      </c>
      <c r="E125">
        <v>0</v>
      </c>
      <c r="F125" t="s">
        <v>16</v>
      </c>
      <c r="G125">
        <v>19.408999999999999</v>
      </c>
      <c r="H125">
        <v>2453.5</v>
      </c>
      <c r="I125">
        <v>118.5</v>
      </c>
      <c r="J125">
        <v>10.3</v>
      </c>
      <c r="K125">
        <v>0</v>
      </c>
      <c r="L125">
        <v>516.5</v>
      </c>
      <c r="M125">
        <v>954</v>
      </c>
      <c r="N125">
        <v>1328</v>
      </c>
      <c r="O125">
        <v>127</v>
      </c>
      <c r="P125">
        <v>516</v>
      </c>
      <c r="Q125">
        <v>3</v>
      </c>
    </row>
    <row r="126" spans="1:17" x14ac:dyDescent="0.25">
      <c r="A126">
        <v>125</v>
      </c>
      <c r="B126">
        <v>37</v>
      </c>
      <c r="C126" t="s">
        <v>605</v>
      </c>
      <c r="D126" t="str">
        <f t="shared" si="1"/>
        <v>00-45</v>
      </c>
      <c r="E126">
        <v>1</v>
      </c>
      <c r="F126" t="s">
        <v>15</v>
      </c>
      <c r="G126">
        <v>19.57075</v>
      </c>
      <c r="H126">
        <v>1645.7</v>
      </c>
      <c r="I126">
        <v>76</v>
      </c>
      <c r="J126">
        <v>6.6</v>
      </c>
      <c r="K126">
        <v>4</v>
      </c>
      <c r="L126">
        <v>225.9</v>
      </c>
      <c r="M126">
        <v>1368</v>
      </c>
      <c r="N126">
        <v>427</v>
      </c>
      <c r="O126">
        <v>141</v>
      </c>
      <c r="P126">
        <v>669</v>
      </c>
      <c r="Q126">
        <v>5</v>
      </c>
    </row>
    <row r="127" spans="1:17" x14ac:dyDescent="0.25">
      <c r="A127">
        <v>126</v>
      </c>
      <c r="B127">
        <v>43</v>
      </c>
      <c r="C127" t="s">
        <v>605</v>
      </c>
      <c r="D127" t="str">
        <f t="shared" si="1"/>
        <v>00-45</v>
      </c>
      <c r="E127">
        <v>1</v>
      </c>
      <c r="F127" t="s">
        <v>15</v>
      </c>
      <c r="G127">
        <v>20.297000000000001</v>
      </c>
      <c r="H127">
        <v>2075.9</v>
      </c>
      <c r="I127">
        <v>96.5</v>
      </c>
      <c r="J127">
        <v>17.3</v>
      </c>
      <c r="K127">
        <v>7</v>
      </c>
      <c r="L127">
        <v>271.8</v>
      </c>
      <c r="M127">
        <v>3318</v>
      </c>
      <c r="N127">
        <v>651</v>
      </c>
      <c r="O127">
        <v>427</v>
      </c>
      <c r="P127">
        <v>572</v>
      </c>
      <c r="Q127">
        <v>2</v>
      </c>
    </row>
    <row r="128" spans="1:17" x14ac:dyDescent="0.25">
      <c r="A128">
        <v>127</v>
      </c>
      <c r="B128">
        <v>66</v>
      </c>
      <c r="C128" t="s">
        <v>606</v>
      </c>
      <c r="D128" t="str">
        <f t="shared" si="1"/>
        <v>45-80</v>
      </c>
      <c r="E128">
        <v>1</v>
      </c>
      <c r="F128" t="s">
        <v>15</v>
      </c>
      <c r="G128">
        <v>26.42051</v>
      </c>
      <c r="H128">
        <v>1563.7</v>
      </c>
      <c r="I128">
        <v>73.3</v>
      </c>
      <c r="J128">
        <v>12</v>
      </c>
      <c r="K128">
        <v>1.1000000000000001</v>
      </c>
      <c r="L128">
        <v>300.89999999999998</v>
      </c>
      <c r="M128">
        <v>2247</v>
      </c>
      <c r="N128">
        <v>728</v>
      </c>
      <c r="O128">
        <v>305</v>
      </c>
      <c r="P128">
        <v>727</v>
      </c>
      <c r="Q128">
        <v>3</v>
      </c>
    </row>
    <row r="129" spans="1:17" x14ac:dyDescent="0.25">
      <c r="A129">
        <v>128</v>
      </c>
      <c r="B129">
        <v>26</v>
      </c>
      <c r="C129" t="s">
        <v>605</v>
      </c>
      <c r="D129" t="str">
        <f t="shared" si="1"/>
        <v>00-45</v>
      </c>
      <c r="E129">
        <v>1</v>
      </c>
      <c r="F129" t="s">
        <v>15</v>
      </c>
      <c r="G129">
        <v>20.379460000000002</v>
      </c>
      <c r="H129">
        <v>1663.3</v>
      </c>
      <c r="I129">
        <v>64.599999999999994</v>
      </c>
      <c r="J129">
        <v>7.6</v>
      </c>
      <c r="K129">
        <v>2</v>
      </c>
      <c r="L129">
        <v>124.7</v>
      </c>
      <c r="M129">
        <v>910</v>
      </c>
      <c r="N129">
        <v>605</v>
      </c>
      <c r="O129">
        <v>74</v>
      </c>
      <c r="P129">
        <v>544</v>
      </c>
      <c r="Q129">
        <v>3</v>
      </c>
    </row>
    <row r="130" spans="1:17" x14ac:dyDescent="0.25">
      <c r="A130">
        <v>129</v>
      </c>
      <c r="B130">
        <v>45</v>
      </c>
      <c r="C130" t="s">
        <v>606</v>
      </c>
      <c r="D130" t="str">
        <f t="shared" si="1"/>
        <v>45-80</v>
      </c>
      <c r="E130">
        <v>1</v>
      </c>
      <c r="F130" t="s">
        <v>14</v>
      </c>
      <c r="G130">
        <v>29.24145</v>
      </c>
      <c r="H130">
        <v>1601.4</v>
      </c>
      <c r="I130">
        <v>93.9</v>
      </c>
      <c r="J130">
        <v>8.8000000000000007</v>
      </c>
      <c r="K130">
        <v>0</v>
      </c>
      <c r="L130">
        <v>255.8</v>
      </c>
      <c r="M130">
        <v>1171</v>
      </c>
      <c r="N130">
        <v>453</v>
      </c>
      <c r="O130">
        <v>156</v>
      </c>
      <c r="P130">
        <v>917</v>
      </c>
      <c r="Q130">
        <v>2</v>
      </c>
    </row>
    <row r="131" spans="1:17" x14ac:dyDescent="0.25">
      <c r="A131">
        <v>130</v>
      </c>
      <c r="B131">
        <v>74</v>
      </c>
      <c r="C131" t="s">
        <v>606</v>
      </c>
      <c r="D131" t="str">
        <f t="shared" ref="D131:D194" si="2">IF(B131&lt;45, "00-45",     IF(B131&lt;80, "45-80", "80-100")     )</f>
        <v>45-80</v>
      </c>
      <c r="E131">
        <v>1</v>
      </c>
      <c r="F131" t="s">
        <v>15</v>
      </c>
      <c r="G131">
        <v>30.29495</v>
      </c>
      <c r="H131">
        <v>1718.9</v>
      </c>
      <c r="I131">
        <v>57.9</v>
      </c>
      <c r="J131">
        <v>15</v>
      </c>
      <c r="K131">
        <v>1.2</v>
      </c>
      <c r="L131">
        <v>272.7</v>
      </c>
      <c r="M131">
        <v>2077</v>
      </c>
      <c r="N131">
        <v>1374</v>
      </c>
      <c r="O131">
        <v>168</v>
      </c>
      <c r="P131">
        <v>586</v>
      </c>
      <c r="Q131">
        <v>1</v>
      </c>
    </row>
    <row r="132" spans="1:17" x14ac:dyDescent="0.25">
      <c r="A132">
        <v>131</v>
      </c>
      <c r="B132">
        <v>49</v>
      </c>
      <c r="C132" t="s">
        <v>606</v>
      </c>
      <c r="D132" t="str">
        <f t="shared" si="2"/>
        <v>45-80</v>
      </c>
      <c r="E132">
        <v>1</v>
      </c>
      <c r="F132" t="s">
        <v>15</v>
      </c>
      <c r="G132">
        <v>21.479009999999999</v>
      </c>
      <c r="H132">
        <v>1010.6</v>
      </c>
      <c r="I132">
        <v>29.4</v>
      </c>
      <c r="J132">
        <v>9.1</v>
      </c>
      <c r="K132">
        <v>6.2</v>
      </c>
      <c r="L132">
        <v>98.8</v>
      </c>
      <c r="M132">
        <v>1210</v>
      </c>
      <c r="N132">
        <v>555</v>
      </c>
      <c r="O132">
        <v>116</v>
      </c>
      <c r="P132">
        <v>516</v>
      </c>
      <c r="Q132">
        <v>2</v>
      </c>
    </row>
    <row r="133" spans="1:17" x14ac:dyDescent="0.25">
      <c r="A133">
        <v>132</v>
      </c>
      <c r="B133">
        <v>41</v>
      </c>
      <c r="C133" t="s">
        <v>605</v>
      </c>
      <c r="D133" t="str">
        <f t="shared" si="2"/>
        <v>00-45</v>
      </c>
      <c r="E133">
        <v>1</v>
      </c>
      <c r="F133" t="s">
        <v>14</v>
      </c>
      <c r="G133">
        <v>19.408999999999999</v>
      </c>
      <c r="H133">
        <v>1372.7</v>
      </c>
      <c r="I133">
        <v>61.6</v>
      </c>
      <c r="J133">
        <v>9.5</v>
      </c>
      <c r="K133">
        <v>0</v>
      </c>
      <c r="L133">
        <v>182.5</v>
      </c>
      <c r="M133">
        <v>1826</v>
      </c>
      <c r="N133">
        <v>386</v>
      </c>
      <c r="O133">
        <v>290</v>
      </c>
      <c r="P133">
        <v>404</v>
      </c>
      <c r="Q133">
        <v>0</v>
      </c>
    </row>
    <row r="134" spans="1:17" x14ac:dyDescent="0.25">
      <c r="A134">
        <v>133</v>
      </c>
      <c r="B134">
        <v>74</v>
      </c>
      <c r="C134" t="s">
        <v>606</v>
      </c>
      <c r="D134" t="str">
        <f t="shared" si="2"/>
        <v>45-80</v>
      </c>
      <c r="E134">
        <v>0</v>
      </c>
      <c r="F134" t="s">
        <v>15</v>
      </c>
      <c r="G134">
        <v>27.31916</v>
      </c>
      <c r="H134">
        <v>1837</v>
      </c>
      <c r="I134">
        <v>76.900000000000006</v>
      </c>
      <c r="J134">
        <v>13.6</v>
      </c>
      <c r="K134">
        <v>0</v>
      </c>
      <c r="L134">
        <v>383.6</v>
      </c>
      <c r="M134">
        <v>2628</v>
      </c>
      <c r="N134">
        <v>966</v>
      </c>
      <c r="O134">
        <v>304</v>
      </c>
      <c r="P134">
        <v>709</v>
      </c>
      <c r="Q134">
        <v>2</v>
      </c>
    </row>
    <row r="135" spans="1:17" x14ac:dyDescent="0.25">
      <c r="A135">
        <v>134</v>
      </c>
      <c r="B135">
        <v>38</v>
      </c>
      <c r="C135" t="s">
        <v>605</v>
      </c>
      <c r="D135" t="str">
        <f t="shared" si="2"/>
        <v>00-45</v>
      </c>
      <c r="E135">
        <v>1</v>
      </c>
      <c r="F135" t="s">
        <v>16</v>
      </c>
      <c r="G135">
        <v>21.845079999999999</v>
      </c>
      <c r="H135">
        <v>1662.7</v>
      </c>
      <c r="I135">
        <v>58.7</v>
      </c>
      <c r="J135">
        <v>15.7</v>
      </c>
      <c r="K135">
        <v>3.7</v>
      </c>
      <c r="L135">
        <v>163.69999999999999</v>
      </c>
      <c r="M135">
        <v>561</v>
      </c>
      <c r="N135">
        <v>947</v>
      </c>
      <c r="O135">
        <v>198</v>
      </c>
      <c r="P135">
        <v>429</v>
      </c>
      <c r="Q135">
        <v>1</v>
      </c>
    </row>
    <row r="136" spans="1:17" x14ac:dyDescent="0.25">
      <c r="A136">
        <v>135</v>
      </c>
      <c r="B136">
        <v>83</v>
      </c>
      <c r="C136" t="s">
        <v>607</v>
      </c>
      <c r="D136" t="str">
        <f t="shared" si="2"/>
        <v>80-100</v>
      </c>
      <c r="E136">
        <v>0</v>
      </c>
      <c r="F136" t="s">
        <v>15</v>
      </c>
      <c r="G136">
        <v>22.222370000000002</v>
      </c>
      <c r="H136">
        <v>1534.7</v>
      </c>
      <c r="I136">
        <v>54.9</v>
      </c>
      <c r="J136">
        <v>26.3</v>
      </c>
      <c r="K136">
        <v>0</v>
      </c>
      <c r="L136">
        <v>77.5</v>
      </c>
      <c r="M136">
        <v>1893</v>
      </c>
      <c r="N136">
        <v>426</v>
      </c>
      <c r="O136">
        <v>253</v>
      </c>
      <c r="P136">
        <v>629</v>
      </c>
      <c r="Q136">
        <v>1</v>
      </c>
    </row>
    <row r="137" spans="1:17" x14ac:dyDescent="0.25">
      <c r="A137">
        <v>136</v>
      </c>
      <c r="B137">
        <v>70</v>
      </c>
      <c r="C137" t="s">
        <v>606</v>
      </c>
      <c r="D137" t="str">
        <f t="shared" si="2"/>
        <v>45-80</v>
      </c>
      <c r="E137">
        <v>1</v>
      </c>
      <c r="F137" t="s">
        <v>15</v>
      </c>
      <c r="G137">
        <v>28.046959999999999</v>
      </c>
      <c r="H137">
        <v>2005.8</v>
      </c>
      <c r="I137">
        <v>89.5</v>
      </c>
      <c r="J137">
        <v>8.5</v>
      </c>
      <c r="K137">
        <v>0.1</v>
      </c>
      <c r="L137">
        <v>121.2</v>
      </c>
      <c r="M137">
        <v>1312</v>
      </c>
      <c r="N137">
        <v>688</v>
      </c>
      <c r="O137">
        <v>148</v>
      </c>
      <c r="P137">
        <v>1139</v>
      </c>
      <c r="Q137">
        <v>2</v>
      </c>
    </row>
    <row r="138" spans="1:17" x14ac:dyDescent="0.25">
      <c r="A138">
        <v>137</v>
      </c>
      <c r="B138">
        <v>39</v>
      </c>
      <c r="C138" t="s">
        <v>605</v>
      </c>
      <c r="D138" t="str">
        <f t="shared" si="2"/>
        <v>00-45</v>
      </c>
      <c r="E138">
        <v>1</v>
      </c>
      <c r="F138" t="s">
        <v>14</v>
      </c>
      <c r="G138">
        <v>26.094329999999999</v>
      </c>
      <c r="H138">
        <v>1187.8</v>
      </c>
      <c r="I138">
        <v>32.799999999999997</v>
      </c>
      <c r="J138">
        <v>11.6</v>
      </c>
      <c r="K138">
        <v>0</v>
      </c>
      <c r="L138">
        <v>154.9</v>
      </c>
      <c r="M138">
        <v>1913</v>
      </c>
      <c r="N138">
        <v>1048</v>
      </c>
      <c r="O138">
        <v>492</v>
      </c>
      <c r="P138">
        <v>466</v>
      </c>
      <c r="Q138">
        <v>2</v>
      </c>
    </row>
    <row r="139" spans="1:17" x14ac:dyDescent="0.25">
      <c r="A139">
        <v>138</v>
      </c>
      <c r="B139">
        <v>65</v>
      </c>
      <c r="C139" t="s">
        <v>606</v>
      </c>
      <c r="D139" t="str">
        <f t="shared" si="2"/>
        <v>45-80</v>
      </c>
      <c r="E139">
        <v>1</v>
      </c>
      <c r="F139" t="s">
        <v>15</v>
      </c>
      <c r="G139">
        <v>21.585149999999999</v>
      </c>
      <c r="H139">
        <v>1446.2</v>
      </c>
      <c r="I139">
        <v>56.8</v>
      </c>
      <c r="J139">
        <v>10.8</v>
      </c>
      <c r="K139">
        <v>0</v>
      </c>
      <c r="L139">
        <v>127.9</v>
      </c>
      <c r="M139">
        <v>924</v>
      </c>
      <c r="N139">
        <v>684</v>
      </c>
      <c r="O139">
        <v>156</v>
      </c>
      <c r="P139">
        <v>372</v>
      </c>
      <c r="Q139">
        <v>1</v>
      </c>
    </row>
    <row r="140" spans="1:17" x14ac:dyDescent="0.25">
      <c r="A140">
        <v>139</v>
      </c>
      <c r="B140">
        <v>72</v>
      </c>
      <c r="C140" t="s">
        <v>606</v>
      </c>
      <c r="D140" t="str">
        <f t="shared" si="2"/>
        <v>45-80</v>
      </c>
      <c r="E140">
        <v>1</v>
      </c>
      <c r="F140" t="s">
        <v>14</v>
      </c>
      <c r="G140">
        <v>21.03125</v>
      </c>
      <c r="H140">
        <v>976.7</v>
      </c>
      <c r="I140">
        <v>68.400000000000006</v>
      </c>
      <c r="J140">
        <v>3.1</v>
      </c>
      <c r="K140">
        <v>0</v>
      </c>
      <c r="L140">
        <v>99.6</v>
      </c>
      <c r="M140">
        <v>728</v>
      </c>
      <c r="N140">
        <v>797</v>
      </c>
      <c r="O140">
        <v>27</v>
      </c>
      <c r="P140">
        <v>558</v>
      </c>
      <c r="Q140">
        <v>3</v>
      </c>
    </row>
    <row r="141" spans="1:17" x14ac:dyDescent="0.25">
      <c r="A141">
        <v>140</v>
      </c>
      <c r="B141">
        <v>46</v>
      </c>
      <c r="C141" t="s">
        <v>606</v>
      </c>
      <c r="D141" t="str">
        <f t="shared" si="2"/>
        <v>45-80</v>
      </c>
      <c r="E141">
        <v>0</v>
      </c>
      <c r="F141" t="s">
        <v>14</v>
      </c>
      <c r="G141">
        <v>23.67727</v>
      </c>
      <c r="H141">
        <v>2706.7</v>
      </c>
      <c r="I141">
        <v>104.9</v>
      </c>
      <c r="J141">
        <v>16.8</v>
      </c>
      <c r="K141">
        <v>22</v>
      </c>
      <c r="L141">
        <v>416</v>
      </c>
      <c r="M141">
        <v>4387</v>
      </c>
      <c r="N141">
        <v>926</v>
      </c>
      <c r="O141">
        <v>52</v>
      </c>
      <c r="P141">
        <v>476</v>
      </c>
      <c r="Q141">
        <v>1</v>
      </c>
    </row>
    <row r="142" spans="1:17" x14ac:dyDescent="0.25">
      <c r="A142">
        <v>141</v>
      </c>
      <c r="B142">
        <v>46</v>
      </c>
      <c r="C142" t="s">
        <v>606</v>
      </c>
      <c r="D142" t="str">
        <f t="shared" si="2"/>
        <v>45-80</v>
      </c>
      <c r="E142">
        <v>1</v>
      </c>
      <c r="F142" t="s">
        <v>15</v>
      </c>
      <c r="G142">
        <v>30.058710000000001</v>
      </c>
      <c r="H142">
        <v>1546</v>
      </c>
      <c r="I142">
        <v>73.599999999999994</v>
      </c>
      <c r="J142">
        <v>10.3</v>
      </c>
      <c r="K142">
        <v>7</v>
      </c>
      <c r="L142">
        <v>284.8</v>
      </c>
      <c r="M142">
        <v>1976</v>
      </c>
      <c r="N142">
        <v>417</v>
      </c>
      <c r="O142">
        <v>210</v>
      </c>
      <c r="P142">
        <v>418</v>
      </c>
      <c r="Q142">
        <v>2</v>
      </c>
    </row>
    <row r="143" spans="1:17" x14ac:dyDescent="0.25">
      <c r="A143">
        <v>142</v>
      </c>
      <c r="B143">
        <v>51</v>
      </c>
      <c r="C143" t="s">
        <v>606</v>
      </c>
      <c r="D143" t="str">
        <f t="shared" si="2"/>
        <v>45-80</v>
      </c>
      <c r="E143">
        <v>1</v>
      </c>
      <c r="F143" t="s">
        <v>15</v>
      </c>
      <c r="G143">
        <v>34.185119999999998</v>
      </c>
      <c r="H143">
        <v>1324</v>
      </c>
      <c r="I143">
        <v>46</v>
      </c>
      <c r="J143">
        <v>12.7</v>
      </c>
      <c r="K143">
        <v>0</v>
      </c>
      <c r="L143">
        <v>151</v>
      </c>
      <c r="M143">
        <v>2422</v>
      </c>
      <c r="N143">
        <v>208</v>
      </c>
      <c r="O143">
        <v>83</v>
      </c>
      <c r="P143">
        <v>564</v>
      </c>
      <c r="Q143">
        <v>6</v>
      </c>
    </row>
    <row r="144" spans="1:17" x14ac:dyDescent="0.25">
      <c r="A144">
        <v>143</v>
      </c>
      <c r="B144">
        <v>39</v>
      </c>
      <c r="C144" t="s">
        <v>605</v>
      </c>
      <c r="D144" t="str">
        <f t="shared" si="2"/>
        <v>00-45</v>
      </c>
      <c r="E144">
        <v>1</v>
      </c>
      <c r="F144" t="s">
        <v>15</v>
      </c>
      <c r="G144">
        <v>24.081189999999999</v>
      </c>
      <c r="H144">
        <v>1368.9</v>
      </c>
      <c r="I144">
        <v>61.6</v>
      </c>
      <c r="J144">
        <v>14.4</v>
      </c>
      <c r="K144">
        <v>6.7</v>
      </c>
      <c r="L144">
        <v>314.89999999999998</v>
      </c>
      <c r="M144">
        <v>1407</v>
      </c>
      <c r="N144">
        <v>1335</v>
      </c>
      <c r="O144">
        <v>182</v>
      </c>
      <c r="P144">
        <v>431</v>
      </c>
      <c r="Q144">
        <v>5</v>
      </c>
    </row>
    <row r="145" spans="1:17" x14ac:dyDescent="0.25">
      <c r="A145">
        <v>144</v>
      </c>
      <c r="B145">
        <v>33</v>
      </c>
      <c r="C145" t="s">
        <v>605</v>
      </c>
      <c r="D145" t="str">
        <f t="shared" si="2"/>
        <v>00-45</v>
      </c>
      <c r="E145">
        <v>1</v>
      </c>
      <c r="F145" t="s">
        <v>16</v>
      </c>
      <c r="G145">
        <v>20.16133</v>
      </c>
      <c r="H145">
        <v>3228</v>
      </c>
      <c r="I145">
        <v>141.1</v>
      </c>
      <c r="J145">
        <v>14.4</v>
      </c>
      <c r="K145">
        <v>0</v>
      </c>
      <c r="L145">
        <v>718.8</v>
      </c>
      <c r="M145">
        <v>1301</v>
      </c>
      <c r="N145">
        <v>307</v>
      </c>
      <c r="O145">
        <v>40</v>
      </c>
      <c r="P145">
        <v>485</v>
      </c>
      <c r="Q145">
        <v>2</v>
      </c>
    </row>
    <row r="146" spans="1:17" x14ac:dyDescent="0.25">
      <c r="A146">
        <v>145</v>
      </c>
      <c r="B146">
        <v>49</v>
      </c>
      <c r="C146" t="s">
        <v>606</v>
      </c>
      <c r="D146" t="str">
        <f t="shared" si="2"/>
        <v>45-80</v>
      </c>
      <c r="E146">
        <v>0</v>
      </c>
      <c r="F146" t="s">
        <v>14</v>
      </c>
      <c r="G146">
        <v>31.72627</v>
      </c>
      <c r="H146">
        <v>2825.8</v>
      </c>
      <c r="I146">
        <v>97.8</v>
      </c>
      <c r="J146">
        <v>7.5</v>
      </c>
      <c r="K146">
        <v>35</v>
      </c>
      <c r="L146">
        <v>374.3</v>
      </c>
      <c r="M146">
        <v>1112</v>
      </c>
      <c r="N146">
        <v>735</v>
      </c>
      <c r="O146">
        <v>69</v>
      </c>
      <c r="P146">
        <v>733</v>
      </c>
      <c r="Q146">
        <v>2</v>
      </c>
    </row>
    <row r="147" spans="1:17" x14ac:dyDescent="0.25">
      <c r="A147">
        <v>146</v>
      </c>
      <c r="B147">
        <v>44</v>
      </c>
      <c r="C147" t="s">
        <v>605</v>
      </c>
      <c r="D147" t="str">
        <f t="shared" si="2"/>
        <v>00-45</v>
      </c>
      <c r="E147">
        <v>1</v>
      </c>
      <c r="F147" t="s">
        <v>15</v>
      </c>
      <c r="G147">
        <v>23.393160000000002</v>
      </c>
      <c r="H147">
        <v>1220.9000000000001</v>
      </c>
      <c r="I147">
        <v>35.1</v>
      </c>
      <c r="J147">
        <v>14</v>
      </c>
      <c r="K147">
        <v>0</v>
      </c>
      <c r="L147">
        <v>99.2</v>
      </c>
      <c r="M147">
        <v>1052</v>
      </c>
      <c r="N147">
        <v>441</v>
      </c>
      <c r="O147">
        <v>172</v>
      </c>
      <c r="P147">
        <v>402</v>
      </c>
      <c r="Q147">
        <v>1</v>
      </c>
    </row>
    <row r="148" spans="1:17" x14ac:dyDescent="0.25">
      <c r="A148">
        <v>147</v>
      </c>
      <c r="B148">
        <v>69</v>
      </c>
      <c r="C148" t="s">
        <v>606</v>
      </c>
      <c r="D148" t="str">
        <f t="shared" si="2"/>
        <v>45-80</v>
      </c>
      <c r="E148">
        <v>1</v>
      </c>
      <c r="F148" t="s">
        <v>15</v>
      </c>
      <c r="G148">
        <v>24.26126</v>
      </c>
      <c r="H148">
        <v>1174.7</v>
      </c>
      <c r="I148">
        <v>47.4</v>
      </c>
      <c r="J148">
        <v>9.9</v>
      </c>
      <c r="K148">
        <v>0.1</v>
      </c>
      <c r="L148">
        <v>89.9</v>
      </c>
      <c r="M148">
        <v>1008</v>
      </c>
      <c r="N148">
        <v>783</v>
      </c>
      <c r="O148">
        <v>253</v>
      </c>
      <c r="P148">
        <v>760</v>
      </c>
      <c r="Q148">
        <v>1</v>
      </c>
    </row>
    <row r="149" spans="1:17" x14ac:dyDescent="0.25">
      <c r="A149">
        <v>148</v>
      </c>
      <c r="B149">
        <v>52</v>
      </c>
      <c r="C149" t="s">
        <v>606</v>
      </c>
      <c r="D149" t="str">
        <f t="shared" si="2"/>
        <v>45-80</v>
      </c>
      <c r="E149">
        <v>1</v>
      </c>
      <c r="F149" t="s">
        <v>14</v>
      </c>
      <c r="G149">
        <v>27.833480000000002</v>
      </c>
      <c r="H149">
        <v>828.2</v>
      </c>
      <c r="I149">
        <v>52.3</v>
      </c>
      <c r="J149">
        <v>6.1</v>
      </c>
      <c r="K149">
        <v>1.2</v>
      </c>
      <c r="L149">
        <v>141.1</v>
      </c>
      <c r="M149">
        <v>1054</v>
      </c>
      <c r="N149">
        <v>366</v>
      </c>
      <c r="O149">
        <v>435</v>
      </c>
      <c r="P149">
        <v>659</v>
      </c>
      <c r="Q149">
        <v>2</v>
      </c>
    </row>
    <row r="150" spans="1:17" x14ac:dyDescent="0.25">
      <c r="A150">
        <v>149</v>
      </c>
      <c r="B150">
        <v>82</v>
      </c>
      <c r="C150" t="s">
        <v>607</v>
      </c>
      <c r="D150" t="str">
        <f t="shared" si="2"/>
        <v>80-100</v>
      </c>
      <c r="E150">
        <v>1</v>
      </c>
      <c r="F150" t="s">
        <v>15</v>
      </c>
      <c r="G150">
        <v>20.21771</v>
      </c>
      <c r="H150">
        <v>1708.1</v>
      </c>
      <c r="I150">
        <v>94.2</v>
      </c>
      <c r="J150">
        <v>15.1</v>
      </c>
      <c r="K150">
        <v>2</v>
      </c>
      <c r="L150">
        <v>224.7</v>
      </c>
      <c r="M150">
        <v>1484</v>
      </c>
      <c r="N150">
        <v>790</v>
      </c>
      <c r="O150">
        <v>429</v>
      </c>
      <c r="P150">
        <v>599</v>
      </c>
      <c r="Q150">
        <v>4</v>
      </c>
    </row>
    <row r="151" spans="1:17" x14ac:dyDescent="0.25">
      <c r="A151">
        <v>150</v>
      </c>
      <c r="B151">
        <v>46</v>
      </c>
      <c r="C151" t="s">
        <v>606</v>
      </c>
      <c r="D151" t="str">
        <f t="shared" si="2"/>
        <v>45-80</v>
      </c>
      <c r="E151">
        <v>1</v>
      </c>
      <c r="F151" t="s">
        <v>15</v>
      </c>
      <c r="G151">
        <v>23.478580000000001</v>
      </c>
      <c r="H151">
        <v>1182.9000000000001</v>
      </c>
      <c r="I151">
        <v>60.2</v>
      </c>
      <c r="J151">
        <v>5.2</v>
      </c>
      <c r="K151">
        <v>0.2</v>
      </c>
      <c r="L151">
        <v>164.5</v>
      </c>
      <c r="M151">
        <v>657</v>
      </c>
      <c r="N151">
        <v>441</v>
      </c>
      <c r="O151">
        <v>326</v>
      </c>
      <c r="P151">
        <v>495</v>
      </c>
      <c r="Q151">
        <v>0</v>
      </c>
    </row>
    <row r="152" spans="1:17" x14ac:dyDescent="0.25">
      <c r="A152">
        <v>151</v>
      </c>
      <c r="B152">
        <v>25</v>
      </c>
      <c r="C152" t="s">
        <v>605</v>
      </c>
      <c r="D152" t="str">
        <f t="shared" si="2"/>
        <v>00-45</v>
      </c>
      <c r="E152">
        <v>1</v>
      </c>
      <c r="F152" t="s">
        <v>15</v>
      </c>
      <c r="G152">
        <v>22.705120000000001</v>
      </c>
      <c r="H152">
        <v>928.4</v>
      </c>
      <c r="I152">
        <v>29.7</v>
      </c>
      <c r="J152">
        <v>6</v>
      </c>
      <c r="K152">
        <v>0.5</v>
      </c>
      <c r="L152">
        <v>120.7</v>
      </c>
      <c r="M152">
        <v>604</v>
      </c>
      <c r="N152">
        <v>432</v>
      </c>
      <c r="O152">
        <v>75</v>
      </c>
      <c r="P152">
        <v>436</v>
      </c>
      <c r="Q152">
        <v>6</v>
      </c>
    </row>
    <row r="153" spans="1:17" x14ac:dyDescent="0.25">
      <c r="A153">
        <v>152</v>
      </c>
      <c r="B153">
        <v>54</v>
      </c>
      <c r="C153" t="s">
        <v>606</v>
      </c>
      <c r="D153" t="str">
        <f t="shared" si="2"/>
        <v>45-80</v>
      </c>
      <c r="E153">
        <v>1</v>
      </c>
      <c r="F153" t="s">
        <v>15</v>
      </c>
      <c r="G153">
        <v>37.868679999999998</v>
      </c>
      <c r="H153">
        <v>4373.6000000000004</v>
      </c>
      <c r="I153">
        <v>235.9</v>
      </c>
      <c r="J153">
        <v>22.9</v>
      </c>
      <c r="K153">
        <v>0.1</v>
      </c>
      <c r="L153">
        <v>814.7</v>
      </c>
      <c r="M153">
        <v>2912</v>
      </c>
      <c r="N153">
        <v>2104</v>
      </c>
      <c r="O153">
        <v>121</v>
      </c>
      <c r="P153">
        <v>416</v>
      </c>
      <c r="Q153">
        <v>2</v>
      </c>
    </row>
    <row r="154" spans="1:17" x14ac:dyDescent="0.25">
      <c r="A154">
        <v>153</v>
      </c>
      <c r="B154">
        <v>70</v>
      </c>
      <c r="C154" t="s">
        <v>606</v>
      </c>
      <c r="D154" t="str">
        <f t="shared" si="2"/>
        <v>45-80</v>
      </c>
      <c r="E154">
        <v>1</v>
      </c>
      <c r="F154" t="s">
        <v>15</v>
      </c>
      <c r="G154">
        <v>25.7393</v>
      </c>
      <c r="H154">
        <v>1387.7</v>
      </c>
      <c r="I154">
        <v>55.2</v>
      </c>
      <c r="J154">
        <v>11.2</v>
      </c>
      <c r="K154">
        <v>0</v>
      </c>
      <c r="L154">
        <v>114</v>
      </c>
      <c r="M154">
        <v>869</v>
      </c>
      <c r="N154">
        <v>1595</v>
      </c>
      <c r="O154">
        <v>292</v>
      </c>
      <c r="P154">
        <v>701</v>
      </c>
      <c r="Q154">
        <v>2</v>
      </c>
    </row>
    <row r="155" spans="1:17" x14ac:dyDescent="0.25">
      <c r="A155">
        <v>154</v>
      </c>
      <c r="B155">
        <v>35</v>
      </c>
      <c r="C155" t="s">
        <v>605</v>
      </c>
      <c r="D155" t="str">
        <f t="shared" si="2"/>
        <v>00-45</v>
      </c>
      <c r="E155">
        <v>1</v>
      </c>
      <c r="F155" t="s">
        <v>15</v>
      </c>
      <c r="G155">
        <v>18.438549999999999</v>
      </c>
      <c r="H155">
        <v>1555.6</v>
      </c>
      <c r="I155">
        <v>72.8</v>
      </c>
      <c r="J155">
        <v>11.5</v>
      </c>
      <c r="K155">
        <v>0</v>
      </c>
      <c r="L155">
        <v>174.1</v>
      </c>
      <c r="M155">
        <v>1578</v>
      </c>
      <c r="N155">
        <v>689</v>
      </c>
      <c r="O155">
        <v>207</v>
      </c>
      <c r="P155">
        <v>553</v>
      </c>
      <c r="Q155">
        <v>1</v>
      </c>
    </row>
    <row r="156" spans="1:17" x14ac:dyDescent="0.25">
      <c r="A156">
        <v>155</v>
      </c>
      <c r="B156">
        <v>46</v>
      </c>
      <c r="C156" t="s">
        <v>606</v>
      </c>
      <c r="D156" t="str">
        <f t="shared" si="2"/>
        <v>45-80</v>
      </c>
      <c r="E156">
        <v>1</v>
      </c>
      <c r="F156" t="s">
        <v>15</v>
      </c>
      <c r="G156">
        <v>33.19482</v>
      </c>
      <c r="H156">
        <v>1581.7</v>
      </c>
      <c r="I156">
        <v>64.099999999999994</v>
      </c>
      <c r="J156">
        <v>12.3</v>
      </c>
      <c r="K156">
        <v>0.1</v>
      </c>
      <c r="L156">
        <v>170.1</v>
      </c>
      <c r="M156">
        <v>1210</v>
      </c>
      <c r="N156">
        <v>795</v>
      </c>
      <c r="O156">
        <v>118</v>
      </c>
      <c r="P156">
        <v>652</v>
      </c>
      <c r="Q156">
        <v>3</v>
      </c>
    </row>
    <row r="157" spans="1:17" x14ac:dyDescent="0.25">
      <c r="A157">
        <v>156</v>
      </c>
      <c r="B157">
        <v>70</v>
      </c>
      <c r="C157" t="s">
        <v>606</v>
      </c>
      <c r="D157" t="str">
        <f t="shared" si="2"/>
        <v>45-80</v>
      </c>
      <c r="E157">
        <v>0</v>
      </c>
      <c r="F157" t="s">
        <v>15</v>
      </c>
      <c r="G157">
        <v>29.596589999999999</v>
      </c>
      <c r="H157">
        <v>1397.4</v>
      </c>
      <c r="I157">
        <v>60.5</v>
      </c>
      <c r="J157">
        <v>9.1999999999999993</v>
      </c>
      <c r="K157">
        <v>0</v>
      </c>
      <c r="L157">
        <v>228.5</v>
      </c>
      <c r="M157">
        <v>1554</v>
      </c>
      <c r="N157">
        <v>675</v>
      </c>
      <c r="O157">
        <v>108</v>
      </c>
      <c r="P157">
        <v>621</v>
      </c>
      <c r="Q157">
        <v>1</v>
      </c>
    </row>
    <row r="158" spans="1:17" x14ac:dyDescent="0.25">
      <c r="A158">
        <v>157</v>
      </c>
      <c r="B158">
        <v>71</v>
      </c>
      <c r="C158" t="s">
        <v>606</v>
      </c>
      <c r="D158" t="str">
        <f t="shared" si="2"/>
        <v>45-80</v>
      </c>
      <c r="E158">
        <v>1</v>
      </c>
      <c r="F158" t="s">
        <v>14</v>
      </c>
      <c r="G158">
        <v>22.153179999999999</v>
      </c>
      <c r="H158">
        <v>1305.4000000000001</v>
      </c>
      <c r="I158">
        <v>43.3</v>
      </c>
      <c r="J158">
        <v>10.199999999999999</v>
      </c>
      <c r="K158">
        <v>0</v>
      </c>
      <c r="L158">
        <v>72.7</v>
      </c>
      <c r="M158">
        <v>3445</v>
      </c>
      <c r="N158">
        <v>1015</v>
      </c>
      <c r="O158">
        <v>385</v>
      </c>
      <c r="P158">
        <v>617</v>
      </c>
      <c r="Q158">
        <v>2</v>
      </c>
    </row>
    <row r="159" spans="1:17" x14ac:dyDescent="0.25">
      <c r="A159">
        <v>158</v>
      </c>
      <c r="B159">
        <v>59</v>
      </c>
      <c r="C159" t="s">
        <v>606</v>
      </c>
      <c r="D159" t="str">
        <f t="shared" si="2"/>
        <v>45-80</v>
      </c>
      <c r="E159">
        <v>1</v>
      </c>
      <c r="F159" t="s">
        <v>15</v>
      </c>
      <c r="G159">
        <v>26.886769999999999</v>
      </c>
      <c r="H159">
        <v>1249.5999999999999</v>
      </c>
      <c r="I159">
        <v>24.2</v>
      </c>
      <c r="J159">
        <v>14.7</v>
      </c>
      <c r="K159">
        <v>0</v>
      </c>
      <c r="L159">
        <v>97.2</v>
      </c>
      <c r="M159">
        <v>3014</v>
      </c>
      <c r="N159">
        <v>1340</v>
      </c>
      <c r="O159">
        <v>408</v>
      </c>
      <c r="P159">
        <v>784</v>
      </c>
      <c r="Q159">
        <v>2</v>
      </c>
    </row>
    <row r="160" spans="1:17" x14ac:dyDescent="0.25">
      <c r="A160">
        <v>159</v>
      </c>
      <c r="B160">
        <v>42</v>
      </c>
      <c r="C160" t="s">
        <v>605</v>
      </c>
      <c r="D160" t="str">
        <f t="shared" si="2"/>
        <v>00-45</v>
      </c>
      <c r="E160">
        <v>1</v>
      </c>
      <c r="F160" t="s">
        <v>15</v>
      </c>
      <c r="G160">
        <v>20.5412</v>
      </c>
      <c r="H160">
        <v>2347.3000000000002</v>
      </c>
      <c r="I160">
        <v>104.4</v>
      </c>
      <c r="J160">
        <v>12.5</v>
      </c>
      <c r="K160">
        <v>0</v>
      </c>
      <c r="L160">
        <v>249.3</v>
      </c>
      <c r="M160">
        <v>1666</v>
      </c>
      <c r="N160">
        <v>859</v>
      </c>
      <c r="O160">
        <v>97</v>
      </c>
      <c r="P160">
        <v>352</v>
      </c>
      <c r="Q160">
        <v>0</v>
      </c>
    </row>
    <row r="161" spans="1:17" x14ac:dyDescent="0.25">
      <c r="A161">
        <v>160</v>
      </c>
      <c r="B161">
        <v>46</v>
      </c>
      <c r="C161" t="s">
        <v>606</v>
      </c>
      <c r="D161" t="str">
        <f t="shared" si="2"/>
        <v>45-80</v>
      </c>
      <c r="E161">
        <v>1</v>
      </c>
      <c r="F161" t="s">
        <v>15</v>
      </c>
      <c r="G161">
        <v>39.406239999999997</v>
      </c>
      <c r="H161">
        <v>1207.0999999999999</v>
      </c>
      <c r="I161">
        <v>42.8</v>
      </c>
      <c r="J161">
        <v>11.6</v>
      </c>
      <c r="K161">
        <v>0</v>
      </c>
      <c r="L161">
        <v>155.1</v>
      </c>
      <c r="M161">
        <v>1462</v>
      </c>
      <c r="N161">
        <v>868</v>
      </c>
      <c r="O161">
        <v>118</v>
      </c>
      <c r="P161">
        <v>677</v>
      </c>
      <c r="Q161">
        <v>3</v>
      </c>
    </row>
    <row r="162" spans="1:17" x14ac:dyDescent="0.25">
      <c r="A162">
        <v>161</v>
      </c>
      <c r="B162">
        <v>37</v>
      </c>
      <c r="C162" t="s">
        <v>605</v>
      </c>
      <c r="D162" t="str">
        <f t="shared" si="2"/>
        <v>00-45</v>
      </c>
      <c r="E162">
        <v>1</v>
      </c>
      <c r="F162" t="s">
        <v>14</v>
      </c>
      <c r="G162">
        <v>33.372340000000001</v>
      </c>
      <c r="H162">
        <v>1688.1</v>
      </c>
      <c r="I162">
        <v>45</v>
      </c>
      <c r="J162">
        <v>17.100000000000001</v>
      </c>
      <c r="K162">
        <v>0.8</v>
      </c>
      <c r="L162">
        <v>141.1</v>
      </c>
      <c r="M162">
        <v>1272</v>
      </c>
      <c r="N162">
        <v>145</v>
      </c>
      <c r="O162">
        <v>60</v>
      </c>
      <c r="P162">
        <v>520</v>
      </c>
      <c r="Q162">
        <v>2</v>
      </c>
    </row>
    <row r="163" spans="1:17" x14ac:dyDescent="0.25">
      <c r="A163">
        <v>162</v>
      </c>
      <c r="B163">
        <v>39</v>
      </c>
      <c r="C163" t="s">
        <v>605</v>
      </c>
      <c r="D163" t="str">
        <f t="shared" si="2"/>
        <v>00-45</v>
      </c>
      <c r="E163">
        <v>1</v>
      </c>
      <c r="F163" t="s">
        <v>14</v>
      </c>
      <c r="G163">
        <v>21.940909999999999</v>
      </c>
      <c r="H163">
        <v>1719.3</v>
      </c>
      <c r="I163">
        <v>49.7</v>
      </c>
      <c r="J163">
        <v>18.399999999999999</v>
      </c>
      <c r="K163">
        <v>11</v>
      </c>
      <c r="L163">
        <v>164.6</v>
      </c>
      <c r="M163">
        <v>5296</v>
      </c>
      <c r="N163">
        <v>554</v>
      </c>
      <c r="O163">
        <v>357</v>
      </c>
      <c r="P163">
        <v>474</v>
      </c>
      <c r="Q163">
        <v>3</v>
      </c>
    </row>
    <row r="164" spans="1:17" x14ac:dyDescent="0.25">
      <c r="A164">
        <v>163</v>
      </c>
      <c r="B164">
        <v>43</v>
      </c>
      <c r="C164" t="s">
        <v>605</v>
      </c>
      <c r="D164" t="str">
        <f t="shared" si="2"/>
        <v>00-45</v>
      </c>
      <c r="E164">
        <v>1</v>
      </c>
      <c r="F164" t="s">
        <v>14</v>
      </c>
      <c r="G164">
        <v>25.582789999999999</v>
      </c>
      <c r="H164">
        <v>2501.6</v>
      </c>
      <c r="I164">
        <v>121.1</v>
      </c>
      <c r="J164">
        <v>19.5</v>
      </c>
      <c r="K164">
        <v>0</v>
      </c>
      <c r="L164">
        <v>343</v>
      </c>
      <c r="M164">
        <v>5605</v>
      </c>
      <c r="N164">
        <v>858</v>
      </c>
      <c r="O164">
        <v>858</v>
      </c>
      <c r="P164">
        <v>643</v>
      </c>
      <c r="Q164">
        <v>2</v>
      </c>
    </row>
    <row r="165" spans="1:17" x14ac:dyDescent="0.25">
      <c r="A165">
        <v>164</v>
      </c>
      <c r="B165">
        <v>23</v>
      </c>
      <c r="C165" t="s">
        <v>605</v>
      </c>
      <c r="D165" t="str">
        <f t="shared" si="2"/>
        <v>00-45</v>
      </c>
      <c r="E165">
        <v>1</v>
      </c>
      <c r="F165" t="s">
        <v>15</v>
      </c>
      <c r="G165">
        <v>20.125920000000001</v>
      </c>
      <c r="H165">
        <v>2219.1</v>
      </c>
      <c r="I165">
        <v>120.9</v>
      </c>
      <c r="J165">
        <v>13.1</v>
      </c>
      <c r="K165">
        <v>2</v>
      </c>
      <c r="L165">
        <v>415.8</v>
      </c>
      <c r="M165">
        <v>2430</v>
      </c>
      <c r="N165">
        <v>746</v>
      </c>
      <c r="O165">
        <v>104</v>
      </c>
      <c r="P165">
        <v>400</v>
      </c>
      <c r="Q165">
        <v>3</v>
      </c>
    </row>
    <row r="166" spans="1:17" x14ac:dyDescent="0.25">
      <c r="A166">
        <v>165</v>
      </c>
      <c r="B166">
        <v>45</v>
      </c>
      <c r="C166" t="s">
        <v>606</v>
      </c>
      <c r="D166" t="str">
        <f t="shared" si="2"/>
        <v>45-80</v>
      </c>
      <c r="E166">
        <v>1</v>
      </c>
      <c r="F166" t="s">
        <v>14</v>
      </c>
      <c r="G166">
        <v>20.23978</v>
      </c>
      <c r="H166">
        <v>1827.7</v>
      </c>
      <c r="I166">
        <v>71.2</v>
      </c>
      <c r="J166">
        <v>10.4</v>
      </c>
      <c r="K166">
        <v>2</v>
      </c>
      <c r="L166">
        <v>267.5</v>
      </c>
      <c r="M166">
        <v>2375</v>
      </c>
      <c r="N166">
        <v>1284</v>
      </c>
      <c r="O166">
        <v>219</v>
      </c>
      <c r="P166">
        <v>627</v>
      </c>
      <c r="Q166">
        <v>6</v>
      </c>
    </row>
    <row r="167" spans="1:17" x14ac:dyDescent="0.25">
      <c r="A167">
        <v>166</v>
      </c>
      <c r="B167">
        <v>63</v>
      </c>
      <c r="C167" t="s">
        <v>606</v>
      </c>
      <c r="D167" t="str">
        <f t="shared" si="2"/>
        <v>45-80</v>
      </c>
      <c r="E167">
        <v>1</v>
      </c>
      <c r="F167" t="s">
        <v>15</v>
      </c>
      <c r="G167">
        <v>23.921679999999999</v>
      </c>
      <c r="H167">
        <v>1282.3</v>
      </c>
      <c r="I167">
        <v>26.4</v>
      </c>
      <c r="J167">
        <v>13.6</v>
      </c>
      <c r="K167">
        <v>0.1</v>
      </c>
      <c r="L167">
        <v>100.6</v>
      </c>
      <c r="M167">
        <v>3753</v>
      </c>
      <c r="N167">
        <v>649</v>
      </c>
      <c r="O167">
        <v>296</v>
      </c>
      <c r="P167">
        <v>701</v>
      </c>
      <c r="Q167">
        <v>3</v>
      </c>
    </row>
    <row r="168" spans="1:17" x14ac:dyDescent="0.25">
      <c r="A168">
        <v>167</v>
      </c>
      <c r="B168">
        <v>44</v>
      </c>
      <c r="C168" t="s">
        <v>605</v>
      </c>
      <c r="D168" t="str">
        <f t="shared" si="2"/>
        <v>00-45</v>
      </c>
      <c r="E168">
        <v>1</v>
      </c>
      <c r="F168" t="s">
        <v>16</v>
      </c>
      <c r="G168">
        <v>28.34863</v>
      </c>
      <c r="H168">
        <v>1427.2</v>
      </c>
      <c r="I168">
        <v>60.6</v>
      </c>
      <c r="J168">
        <v>8.3000000000000007</v>
      </c>
      <c r="K168">
        <v>0.2</v>
      </c>
      <c r="L168">
        <v>195</v>
      </c>
      <c r="M168">
        <v>695</v>
      </c>
      <c r="N168">
        <v>270</v>
      </c>
      <c r="O168">
        <v>164</v>
      </c>
      <c r="P168">
        <v>566</v>
      </c>
      <c r="Q168">
        <v>6</v>
      </c>
    </row>
    <row r="169" spans="1:17" x14ac:dyDescent="0.25">
      <c r="A169">
        <v>168</v>
      </c>
      <c r="B169">
        <v>43</v>
      </c>
      <c r="C169" t="s">
        <v>605</v>
      </c>
      <c r="D169" t="str">
        <f t="shared" si="2"/>
        <v>00-45</v>
      </c>
      <c r="E169">
        <v>1</v>
      </c>
      <c r="F169" t="s">
        <v>15</v>
      </c>
      <c r="G169">
        <v>20.403449999999999</v>
      </c>
      <c r="H169">
        <v>2000.8</v>
      </c>
      <c r="I169">
        <v>86.7</v>
      </c>
      <c r="J169">
        <v>14.8</v>
      </c>
      <c r="K169">
        <v>0.9</v>
      </c>
      <c r="L169">
        <v>200.9</v>
      </c>
      <c r="M169">
        <v>1649</v>
      </c>
      <c r="N169">
        <v>751</v>
      </c>
      <c r="O169">
        <v>487</v>
      </c>
      <c r="P169">
        <v>453</v>
      </c>
      <c r="Q169">
        <v>2</v>
      </c>
    </row>
    <row r="170" spans="1:17" x14ac:dyDescent="0.25">
      <c r="A170">
        <v>169</v>
      </c>
      <c r="B170">
        <v>33</v>
      </c>
      <c r="C170" t="s">
        <v>605</v>
      </c>
      <c r="D170" t="str">
        <f t="shared" si="2"/>
        <v>00-45</v>
      </c>
      <c r="E170">
        <v>1</v>
      </c>
      <c r="F170" t="s">
        <v>14</v>
      </c>
      <c r="G170">
        <v>27.869450000000001</v>
      </c>
      <c r="H170">
        <v>1622.4</v>
      </c>
      <c r="I170">
        <v>71.5</v>
      </c>
      <c r="J170">
        <v>12.9</v>
      </c>
      <c r="K170">
        <v>1</v>
      </c>
      <c r="L170">
        <v>214.8</v>
      </c>
      <c r="M170">
        <v>2317</v>
      </c>
      <c r="N170">
        <v>437</v>
      </c>
      <c r="O170">
        <v>70</v>
      </c>
      <c r="P170">
        <v>428</v>
      </c>
      <c r="Q170">
        <v>2</v>
      </c>
    </row>
    <row r="171" spans="1:17" x14ac:dyDescent="0.25">
      <c r="A171">
        <v>170</v>
      </c>
      <c r="B171">
        <v>35</v>
      </c>
      <c r="C171" t="s">
        <v>605</v>
      </c>
      <c r="D171" t="str">
        <f t="shared" si="2"/>
        <v>00-45</v>
      </c>
      <c r="E171">
        <v>1</v>
      </c>
      <c r="F171" t="s">
        <v>14</v>
      </c>
      <c r="G171">
        <v>34.081809999999997</v>
      </c>
      <c r="H171">
        <v>3114</v>
      </c>
      <c r="I171">
        <v>160.19999999999999</v>
      </c>
      <c r="J171">
        <v>14.9</v>
      </c>
      <c r="K171">
        <v>0.2</v>
      </c>
      <c r="L171">
        <v>432.3</v>
      </c>
      <c r="M171">
        <v>1702</v>
      </c>
      <c r="N171">
        <v>1224</v>
      </c>
      <c r="O171">
        <v>43</v>
      </c>
      <c r="P171">
        <v>434</v>
      </c>
      <c r="Q171">
        <v>2</v>
      </c>
    </row>
    <row r="172" spans="1:17" x14ac:dyDescent="0.25">
      <c r="A172">
        <v>171</v>
      </c>
      <c r="B172">
        <v>50</v>
      </c>
      <c r="C172" t="s">
        <v>606</v>
      </c>
      <c r="D172" t="str">
        <f t="shared" si="2"/>
        <v>45-80</v>
      </c>
      <c r="E172">
        <v>1</v>
      </c>
      <c r="F172" t="s">
        <v>15</v>
      </c>
      <c r="G172">
        <v>23.07159</v>
      </c>
      <c r="H172">
        <v>2012</v>
      </c>
      <c r="I172">
        <v>112.9</v>
      </c>
      <c r="J172">
        <v>14.3</v>
      </c>
      <c r="K172">
        <v>6.5</v>
      </c>
      <c r="L172">
        <v>456.9</v>
      </c>
      <c r="M172">
        <v>1007</v>
      </c>
      <c r="N172">
        <v>6901</v>
      </c>
      <c r="O172">
        <v>274</v>
      </c>
      <c r="P172">
        <v>592</v>
      </c>
      <c r="Q172">
        <v>6</v>
      </c>
    </row>
    <row r="173" spans="1:17" x14ac:dyDescent="0.25">
      <c r="A173">
        <v>172</v>
      </c>
      <c r="B173">
        <v>50</v>
      </c>
      <c r="C173" t="s">
        <v>606</v>
      </c>
      <c r="D173" t="str">
        <f t="shared" si="2"/>
        <v>45-80</v>
      </c>
      <c r="E173">
        <v>1</v>
      </c>
      <c r="F173" t="s">
        <v>14</v>
      </c>
      <c r="G173">
        <v>29.01566</v>
      </c>
      <c r="H173">
        <v>2106.4</v>
      </c>
      <c r="I173">
        <v>97</v>
      </c>
      <c r="J173">
        <v>12.9</v>
      </c>
      <c r="K173">
        <v>0</v>
      </c>
      <c r="L173">
        <v>344.3</v>
      </c>
      <c r="M173">
        <v>2308</v>
      </c>
      <c r="N173">
        <v>982</v>
      </c>
      <c r="O173">
        <v>231</v>
      </c>
      <c r="P173">
        <v>413</v>
      </c>
      <c r="Q173">
        <v>6</v>
      </c>
    </row>
    <row r="174" spans="1:17" x14ac:dyDescent="0.25">
      <c r="A174">
        <v>173</v>
      </c>
      <c r="B174">
        <v>59</v>
      </c>
      <c r="C174" t="s">
        <v>606</v>
      </c>
      <c r="D174" t="str">
        <f t="shared" si="2"/>
        <v>45-80</v>
      </c>
      <c r="E174">
        <v>1</v>
      </c>
      <c r="F174" t="s">
        <v>14</v>
      </c>
      <c r="G174">
        <v>25.597719999999999</v>
      </c>
      <c r="H174">
        <v>1546.6</v>
      </c>
      <c r="I174">
        <v>72.900000000000006</v>
      </c>
      <c r="J174">
        <v>15.1</v>
      </c>
      <c r="K174">
        <v>0.7</v>
      </c>
      <c r="L174">
        <v>192.8</v>
      </c>
      <c r="M174">
        <v>4694</v>
      </c>
      <c r="N174">
        <v>864</v>
      </c>
      <c r="O174">
        <v>346</v>
      </c>
      <c r="P174">
        <v>849</v>
      </c>
      <c r="Q174">
        <v>3</v>
      </c>
    </row>
    <row r="175" spans="1:17" x14ac:dyDescent="0.25">
      <c r="A175">
        <v>174</v>
      </c>
      <c r="B175">
        <v>38</v>
      </c>
      <c r="C175" t="s">
        <v>605</v>
      </c>
      <c r="D175" t="str">
        <f t="shared" si="2"/>
        <v>00-45</v>
      </c>
      <c r="E175">
        <v>1</v>
      </c>
      <c r="F175" t="s">
        <v>14</v>
      </c>
      <c r="G175">
        <v>23.076619999999998</v>
      </c>
      <c r="H175">
        <v>1149</v>
      </c>
      <c r="I175">
        <v>43.6</v>
      </c>
      <c r="J175">
        <v>8.6</v>
      </c>
      <c r="K175">
        <v>10.5</v>
      </c>
      <c r="L175">
        <v>122.5</v>
      </c>
      <c r="M175">
        <v>2749</v>
      </c>
      <c r="N175">
        <v>329</v>
      </c>
      <c r="O175">
        <v>181</v>
      </c>
      <c r="P175">
        <v>727</v>
      </c>
      <c r="Q175">
        <v>2</v>
      </c>
    </row>
    <row r="176" spans="1:17" x14ac:dyDescent="0.25">
      <c r="A176">
        <v>175</v>
      </c>
      <c r="B176">
        <v>60</v>
      </c>
      <c r="C176" t="s">
        <v>606</v>
      </c>
      <c r="D176" t="str">
        <f t="shared" si="2"/>
        <v>45-80</v>
      </c>
      <c r="E176">
        <v>1</v>
      </c>
      <c r="F176" t="s">
        <v>14</v>
      </c>
      <c r="G176">
        <v>29.747530000000001</v>
      </c>
      <c r="H176">
        <v>659.3</v>
      </c>
      <c r="I176">
        <v>22.2</v>
      </c>
      <c r="J176">
        <v>7</v>
      </c>
      <c r="K176">
        <v>0.1</v>
      </c>
      <c r="L176">
        <v>102</v>
      </c>
      <c r="M176">
        <v>1497</v>
      </c>
      <c r="N176">
        <v>244</v>
      </c>
      <c r="O176">
        <v>116</v>
      </c>
      <c r="P176">
        <v>700</v>
      </c>
      <c r="Q176">
        <v>0</v>
      </c>
    </row>
    <row r="177" spans="1:17" x14ac:dyDescent="0.25">
      <c r="A177">
        <v>176</v>
      </c>
      <c r="B177">
        <v>54</v>
      </c>
      <c r="C177" t="s">
        <v>606</v>
      </c>
      <c r="D177" t="str">
        <f t="shared" si="2"/>
        <v>45-80</v>
      </c>
      <c r="E177">
        <v>1</v>
      </c>
      <c r="F177" t="s">
        <v>14</v>
      </c>
      <c r="G177">
        <v>19.177019999999999</v>
      </c>
      <c r="H177">
        <v>1580.6</v>
      </c>
      <c r="I177">
        <v>82.9</v>
      </c>
      <c r="J177">
        <v>9.4</v>
      </c>
      <c r="K177">
        <v>5.2</v>
      </c>
      <c r="L177">
        <v>98.3</v>
      </c>
      <c r="M177">
        <v>1171</v>
      </c>
      <c r="N177">
        <v>465</v>
      </c>
      <c r="O177">
        <v>391</v>
      </c>
      <c r="P177">
        <v>499</v>
      </c>
      <c r="Q177">
        <v>2</v>
      </c>
    </row>
    <row r="178" spans="1:17" x14ac:dyDescent="0.25">
      <c r="A178">
        <v>177</v>
      </c>
      <c r="B178">
        <v>71</v>
      </c>
      <c r="C178" t="s">
        <v>606</v>
      </c>
      <c r="D178" t="str">
        <f t="shared" si="2"/>
        <v>45-80</v>
      </c>
      <c r="E178">
        <v>0</v>
      </c>
      <c r="F178" t="s">
        <v>14</v>
      </c>
      <c r="G178">
        <v>24.463429999999999</v>
      </c>
      <c r="H178">
        <v>1850.5</v>
      </c>
      <c r="I178">
        <v>75.900000000000006</v>
      </c>
      <c r="J178">
        <v>16.100000000000001</v>
      </c>
      <c r="K178">
        <v>7.2</v>
      </c>
      <c r="L178">
        <v>247.9</v>
      </c>
      <c r="M178">
        <v>3054</v>
      </c>
      <c r="N178">
        <v>629</v>
      </c>
      <c r="O178">
        <v>85</v>
      </c>
      <c r="P178">
        <v>853</v>
      </c>
      <c r="Q178">
        <v>2</v>
      </c>
    </row>
    <row r="179" spans="1:17" x14ac:dyDescent="0.25">
      <c r="A179">
        <v>178</v>
      </c>
      <c r="B179">
        <v>48</v>
      </c>
      <c r="C179" t="s">
        <v>606</v>
      </c>
      <c r="D179" t="str">
        <f t="shared" si="2"/>
        <v>45-80</v>
      </c>
      <c r="E179">
        <v>1</v>
      </c>
      <c r="F179" t="s">
        <v>14</v>
      </c>
      <c r="G179">
        <v>22.531870000000001</v>
      </c>
      <c r="H179">
        <v>1242.0999999999999</v>
      </c>
      <c r="I179">
        <v>37.5</v>
      </c>
      <c r="J179">
        <v>13.3</v>
      </c>
      <c r="K179">
        <v>1</v>
      </c>
      <c r="L179">
        <v>148.4</v>
      </c>
      <c r="M179">
        <v>1488</v>
      </c>
      <c r="N179">
        <v>706</v>
      </c>
      <c r="O179">
        <v>800</v>
      </c>
      <c r="P179">
        <v>532</v>
      </c>
      <c r="Q179">
        <v>2</v>
      </c>
    </row>
    <row r="180" spans="1:17" x14ac:dyDescent="0.25">
      <c r="A180">
        <v>179</v>
      </c>
      <c r="B180">
        <v>49</v>
      </c>
      <c r="C180" t="s">
        <v>606</v>
      </c>
      <c r="D180" t="str">
        <f t="shared" si="2"/>
        <v>45-80</v>
      </c>
      <c r="E180">
        <v>1</v>
      </c>
      <c r="F180" t="s">
        <v>15</v>
      </c>
      <c r="G180">
        <v>32.017719999999997</v>
      </c>
      <c r="H180">
        <v>1099.4000000000001</v>
      </c>
      <c r="I180">
        <v>56.9</v>
      </c>
      <c r="J180">
        <v>5.2</v>
      </c>
      <c r="K180">
        <v>0.5</v>
      </c>
      <c r="L180">
        <v>169.9</v>
      </c>
      <c r="M180">
        <v>829</v>
      </c>
      <c r="N180">
        <v>887</v>
      </c>
      <c r="O180">
        <v>286</v>
      </c>
      <c r="P180">
        <v>561</v>
      </c>
      <c r="Q180">
        <v>2</v>
      </c>
    </row>
    <row r="181" spans="1:17" x14ac:dyDescent="0.25">
      <c r="A181">
        <v>180</v>
      </c>
      <c r="B181">
        <v>27</v>
      </c>
      <c r="C181" t="s">
        <v>605</v>
      </c>
      <c r="D181" t="str">
        <f t="shared" si="2"/>
        <v>00-45</v>
      </c>
      <c r="E181">
        <v>1</v>
      </c>
      <c r="F181" t="s">
        <v>16</v>
      </c>
      <c r="G181">
        <v>29.24145</v>
      </c>
      <c r="H181">
        <v>1127.5999999999999</v>
      </c>
      <c r="I181">
        <v>59.4</v>
      </c>
      <c r="J181">
        <v>7.4</v>
      </c>
      <c r="K181">
        <v>0</v>
      </c>
      <c r="L181">
        <v>183.4</v>
      </c>
      <c r="M181">
        <v>1037</v>
      </c>
      <c r="N181">
        <v>239</v>
      </c>
      <c r="O181">
        <v>87</v>
      </c>
      <c r="P181">
        <v>378</v>
      </c>
      <c r="Q181">
        <v>2</v>
      </c>
    </row>
    <row r="182" spans="1:17" x14ac:dyDescent="0.25">
      <c r="A182">
        <v>181</v>
      </c>
      <c r="B182">
        <v>27</v>
      </c>
      <c r="C182" t="s">
        <v>605</v>
      </c>
      <c r="D182" t="str">
        <f t="shared" si="2"/>
        <v>00-45</v>
      </c>
      <c r="E182">
        <v>1</v>
      </c>
      <c r="F182" t="s">
        <v>16</v>
      </c>
      <c r="G182">
        <v>25.445360000000001</v>
      </c>
      <c r="H182">
        <v>2919.5</v>
      </c>
      <c r="I182">
        <v>125.3</v>
      </c>
      <c r="J182">
        <v>14.3</v>
      </c>
      <c r="K182">
        <v>1</v>
      </c>
      <c r="L182">
        <v>370</v>
      </c>
      <c r="M182">
        <v>846</v>
      </c>
      <c r="N182">
        <v>2118</v>
      </c>
      <c r="O182">
        <v>74</v>
      </c>
      <c r="P182">
        <v>419</v>
      </c>
      <c r="Q182">
        <v>3</v>
      </c>
    </row>
    <row r="183" spans="1:17" x14ac:dyDescent="0.25">
      <c r="A183">
        <v>182</v>
      </c>
      <c r="B183">
        <v>75</v>
      </c>
      <c r="C183" t="s">
        <v>606</v>
      </c>
      <c r="D183" t="str">
        <f t="shared" si="2"/>
        <v>45-80</v>
      </c>
      <c r="E183">
        <v>1</v>
      </c>
      <c r="F183" t="s">
        <v>15</v>
      </c>
      <c r="G183">
        <v>21.527819999999998</v>
      </c>
      <c r="H183">
        <v>1049.0999999999999</v>
      </c>
      <c r="I183">
        <v>51.7</v>
      </c>
      <c r="J183">
        <v>8</v>
      </c>
      <c r="K183">
        <v>0</v>
      </c>
      <c r="L183">
        <v>188.9</v>
      </c>
      <c r="M183">
        <v>1382</v>
      </c>
      <c r="N183">
        <v>222</v>
      </c>
      <c r="O183">
        <v>460</v>
      </c>
      <c r="P183">
        <v>694</v>
      </c>
      <c r="Q183">
        <v>6</v>
      </c>
    </row>
    <row r="184" spans="1:17" x14ac:dyDescent="0.25">
      <c r="A184">
        <v>183</v>
      </c>
      <c r="B184">
        <v>45</v>
      </c>
      <c r="C184" t="s">
        <v>606</v>
      </c>
      <c r="D184" t="str">
        <f t="shared" si="2"/>
        <v>45-80</v>
      </c>
      <c r="E184">
        <v>1</v>
      </c>
      <c r="F184" t="s">
        <v>15</v>
      </c>
      <c r="G184">
        <v>26.42051</v>
      </c>
      <c r="H184">
        <v>1366.6</v>
      </c>
      <c r="I184">
        <v>42.5</v>
      </c>
      <c r="J184">
        <v>12.9</v>
      </c>
      <c r="K184">
        <v>2.5</v>
      </c>
      <c r="L184">
        <v>141.19999999999999</v>
      </c>
      <c r="M184">
        <v>3407</v>
      </c>
      <c r="N184">
        <v>532</v>
      </c>
      <c r="O184">
        <v>154</v>
      </c>
      <c r="P184">
        <v>437</v>
      </c>
      <c r="Q184">
        <v>2</v>
      </c>
    </row>
    <row r="185" spans="1:17" x14ac:dyDescent="0.25">
      <c r="A185">
        <v>184</v>
      </c>
      <c r="B185">
        <v>35</v>
      </c>
      <c r="C185" t="s">
        <v>605</v>
      </c>
      <c r="D185" t="str">
        <f t="shared" si="2"/>
        <v>00-45</v>
      </c>
      <c r="E185">
        <v>1</v>
      </c>
      <c r="F185" t="s">
        <v>15</v>
      </c>
      <c r="G185">
        <v>30.445509999999999</v>
      </c>
      <c r="H185">
        <v>1884.8</v>
      </c>
      <c r="I185">
        <v>91.6</v>
      </c>
      <c r="J185">
        <v>11.1</v>
      </c>
      <c r="K185">
        <v>5</v>
      </c>
      <c r="L185">
        <v>518</v>
      </c>
      <c r="M185">
        <v>758</v>
      </c>
      <c r="N185">
        <v>454</v>
      </c>
      <c r="O185">
        <v>206</v>
      </c>
      <c r="P185">
        <v>657</v>
      </c>
      <c r="Q185">
        <v>0</v>
      </c>
    </row>
    <row r="186" spans="1:17" x14ac:dyDescent="0.25">
      <c r="A186">
        <v>185</v>
      </c>
      <c r="B186">
        <v>56</v>
      </c>
      <c r="C186" t="s">
        <v>606</v>
      </c>
      <c r="D186" t="str">
        <f t="shared" si="2"/>
        <v>45-80</v>
      </c>
      <c r="E186">
        <v>1</v>
      </c>
      <c r="F186" t="s">
        <v>14</v>
      </c>
      <c r="G186">
        <v>33.592129999999997</v>
      </c>
      <c r="H186">
        <v>1494.5</v>
      </c>
      <c r="I186">
        <v>59.1</v>
      </c>
      <c r="J186">
        <v>6.8</v>
      </c>
      <c r="K186">
        <v>0</v>
      </c>
      <c r="L186">
        <v>111.5</v>
      </c>
      <c r="M186">
        <v>599</v>
      </c>
      <c r="N186">
        <v>845</v>
      </c>
      <c r="O186">
        <v>19</v>
      </c>
      <c r="P186">
        <v>396</v>
      </c>
      <c r="Q186">
        <v>1</v>
      </c>
    </row>
    <row r="187" spans="1:17" x14ac:dyDescent="0.25">
      <c r="A187">
        <v>186</v>
      </c>
      <c r="B187">
        <v>41</v>
      </c>
      <c r="C187" t="s">
        <v>605</v>
      </c>
      <c r="D187" t="str">
        <f t="shared" si="2"/>
        <v>00-45</v>
      </c>
      <c r="E187">
        <v>1</v>
      </c>
      <c r="F187" t="s">
        <v>16</v>
      </c>
      <c r="G187">
        <v>27.521360000000001</v>
      </c>
      <c r="H187">
        <v>1444.6</v>
      </c>
      <c r="I187">
        <v>89.1</v>
      </c>
      <c r="J187">
        <v>6.8</v>
      </c>
      <c r="K187">
        <v>0</v>
      </c>
      <c r="L187">
        <v>280.10000000000002</v>
      </c>
      <c r="M187">
        <v>1073</v>
      </c>
      <c r="N187">
        <v>486</v>
      </c>
      <c r="O187">
        <v>168</v>
      </c>
      <c r="P187">
        <v>569</v>
      </c>
      <c r="Q187">
        <v>1</v>
      </c>
    </row>
    <row r="188" spans="1:17" x14ac:dyDescent="0.25">
      <c r="A188">
        <v>187</v>
      </c>
      <c r="B188">
        <v>48</v>
      </c>
      <c r="C188" t="s">
        <v>606</v>
      </c>
      <c r="D188" t="str">
        <f t="shared" si="2"/>
        <v>45-80</v>
      </c>
      <c r="E188">
        <v>1</v>
      </c>
      <c r="F188" t="s">
        <v>15</v>
      </c>
      <c r="G188">
        <v>32.99127</v>
      </c>
      <c r="H188">
        <v>445.2</v>
      </c>
      <c r="I188">
        <v>14.4</v>
      </c>
      <c r="J188">
        <v>5</v>
      </c>
      <c r="K188">
        <v>0</v>
      </c>
      <c r="L188">
        <v>102.8</v>
      </c>
      <c r="M188">
        <v>862</v>
      </c>
      <c r="N188">
        <v>160</v>
      </c>
      <c r="O188">
        <v>108</v>
      </c>
      <c r="P188">
        <v>493</v>
      </c>
      <c r="Q188">
        <v>1</v>
      </c>
    </row>
    <row r="189" spans="1:17" x14ac:dyDescent="0.25">
      <c r="A189">
        <v>188</v>
      </c>
      <c r="B189">
        <v>48</v>
      </c>
      <c r="C189" t="s">
        <v>606</v>
      </c>
      <c r="D189" t="str">
        <f t="shared" si="2"/>
        <v>45-80</v>
      </c>
      <c r="E189">
        <v>1</v>
      </c>
      <c r="F189" t="s">
        <v>15</v>
      </c>
      <c r="G189">
        <v>21.835129999999999</v>
      </c>
      <c r="H189">
        <v>1849.8</v>
      </c>
      <c r="I189">
        <v>80.599999999999994</v>
      </c>
      <c r="J189">
        <v>13.8</v>
      </c>
      <c r="K189">
        <v>3.2</v>
      </c>
      <c r="L189">
        <v>549.1</v>
      </c>
      <c r="M189">
        <v>4291</v>
      </c>
      <c r="N189">
        <v>661</v>
      </c>
      <c r="O189">
        <v>274</v>
      </c>
      <c r="P189">
        <v>344</v>
      </c>
      <c r="Q189">
        <v>2</v>
      </c>
    </row>
    <row r="190" spans="1:17" x14ac:dyDescent="0.25">
      <c r="A190">
        <v>189</v>
      </c>
      <c r="B190">
        <v>32</v>
      </c>
      <c r="C190" t="s">
        <v>605</v>
      </c>
      <c r="D190" t="str">
        <f t="shared" si="2"/>
        <v>00-45</v>
      </c>
      <c r="E190">
        <v>1</v>
      </c>
      <c r="F190" t="s">
        <v>14</v>
      </c>
      <c r="G190">
        <v>20.157869999999999</v>
      </c>
      <c r="H190">
        <v>1678.2</v>
      </c>
      <c r="I190">
        <v>54.3</v>
      </c>
      <c r="J190">
        <v>12.9</v>
      </c>
      <c r="K190">
        <v>1.5</v>
      </c>
      <c r="L190">
        <v>147.30000000000001</v>
      </c>
      <c r="M190">
        <v>1668</v>
      </c>
      <c r="N190">
        <v>666</v>
      </c>
      <c r="O190">
        <v>120</v>
      </c>
      <c r="P190">
        <v>620</v>
      </c>
      <c r="Q190">
        <v>2</v>
      </c>
    </row>
    <row r="191" spans="1:17" x14ac:dyDescent="0.25">
      <c r="A191">
        <v>190</v>
      </c>
      <c r="B191">
        <v>38</v>
      </c>
      <c r="C191" t="s">
        <v>605</v>
      </c>
      <c r="D191" t="str">
        <f t="shared" si="2"/>
        <v>00-45</v>
      </c>
      <c r="E191">
        <v>1</v>
      </c>
      <c r="F191" t="s">
        <v>15</v>
      </c>
      <c r="G191">
        <v>46.737630000000003</v>
      </c>
      <c r="H191">
        <v>1390.4</v>
      </c>
      <c r="I191">
        <v>55.7</v>
      </c>
      <c r="J191">
        <v>10.8</v>
      </c>
      <c r="K191">
        <v>0</v>
      </c>
      <c r="L191">
        <v>195.1</v>
      </c>
      <c r="M191">
        <v>2809</v>
      </c>
      <c r="N191">
        <v>482</v>
      </c>
      <c r="O191">
        <v>53</v>
      </c>
      <c r="P191">
        <v>277</v>
      </c>
      <c r="Q191">
        <v>2</v>
      </c>
    </row>
    <row r="192" spans="1:17" x14ac:dyDescent="0.25">
      <c r="A192">
        <v>191</v>
      </c>
      <c r="B192">
        <v>52</v>
      </c>
      <c r="C192" t="s">
        <v>606</v>
      </c>
      <c r="D192" t="str">
        <f t="shared" si="2"/>
        <v>45-80</v>
      </c>
      <c r="E192">
        <v>1</v>
      </c>
      <c r="F192" t="s">
        <v>15</v>
      </c>
      <c r="G192">
        <v>33.296169999999996</v>
      </c>
      <c r="H192">
        <v>1749.9</v>
      </c>
      <c r="I192">
        <v>81.3</v>
      </c>
      <c r="J192">
        <v>12.1</v>
      </c>
      <c r="K192">
        <v>0</v>
      </c>
      <c r="L192">
        <v>226.5</v>
      </c>
      <c r="M192">
        <v>2373</v>
      </c>
      <c r="N192">
        <v>1816</v>
      </c>
      <c r="O192">
        <v>105</v>
      </c>
      <c r="P192">
        <v>464</v>
      </c>
      <c r="Q192">
        <v>3</v>
      </c>
    </row>
    <row r="193" spans="1:17" x14ac:dyDescent="0.25">
      <c r="A193">
        <v>192</v>
      </c>
      <c r="B193">
        <v>40</v>
      </c>
      <c r="C193" t="s">
        <v>605</v>
      </c>
      <c r="D193" t="str">
        <f t="shared" si="2"/>
        <v>00-45</v>
      </c>
      <c r="E193">
        <v>1</v>
      </c>
      <c r="F193" t="s">
        <v>15</v>
      </c>
      <c r="G193">
        <v>24.01031</v>
      </c>
      <c r="H193">
        <v>742.3</v>
      </c>
      <c r="I193">
        <v>36.5</v>
      </c>
      <c r="J193">
        <v>5.9</v>
      </c>
      <c r="K193">
        <v>2.1</v>
      </c>
      <c r="L193">
        <v>133.9</v>
      </c>
      <c r="M193">
        <v>1850</v>
      </c>
      <c r="N193">
        <v>309</v>
      </c>
      <c r="O193">
        <v>159</v>
      </c>
      <c r="P193">
        <v>542</v>
      </c>
      <c r="Q193">
        <v>3</v>
      </c>
    </row>
    <row r="194" spans="1:17" x14ac:dyDescent="0.25">
      <c r="A194">
        <v>193</v>
      </c>
      <c r="B194">
        <v>44</v>
      </c>
      <c r="C194" t="s">
        <v>605</v>
      </c>
      <c r="D194" t="str">
        <f t="shared" si="2"/>
        <v>00-45</v>
      </c>
      <c r="E194">
        <v>1</v>
      </c>
      <c r="F194" t="s">
        <v>15</v>
      </c>
      <c r="G194">
        <v>23.07159</v>
      </c>
      <c r="H194">
        <v>1148.5</v>
      </c>
      <c r="I194">
        <v>50.3</v>
      </c>
      <c r="J194">
        <v>7.1</v>
      </c>
      <c r="K194">
        <v>0.1</v>
      </c>
      <c r="L194">
        <v>139.19999999999999</v>
      </c>
      <c r="M194">
        <v>1352</v>
      </c>
      <c r="N194">
        <v>455</v>
      </c>
      <c r="O194">
        <v>83</v>
      </c>
      <c r="P194">
        <v>824</v>
      </c>
      <c r="Q194">
        <v>2</v>
      </c>
    </row>
    <row r="195" spans="1:17" x14ac:dyDescent="0.25">
      <c r="A195">
        <v>194</v>
      </c>
      <c r="B195">
        <v>70</v>
      </c>
      <c r="C195" t="s">
        <v>606</v>
      </c>
      <c r="D195" t="str">
        <f t="shared" ref="D195:D258" si="3">IF(B195&lt;45, "00-45",     IF(B195&lt;80, "45-80", "80-100")     )</f>
        <v>45-80</v>
      </c>
      <c r="E195">
        <v>1</v>
      </c>
      <c r="F195" t="s">
        <v>15</v>
      </c>
      <c r="G195">
        <v>22.482099999999999</v>
      </c>
      <c r="H195">
        <v>1730.6</v>
      </c>
      <c r="I195">
        <v>72.900000000000006</v>
      </c>
      <c r="J195">
        <v>14.4</v>
      </c>
      <c r="K195">
        <v>0.2</v>
      </c>
      <c r="L195">
        <v>363.1</v>
      </c>
      <c r="M195">
        <v>2315</v>
      </c>
      <c r="N195">
        <v>1196</v>
      </c>
      <c r="O195">
        <v>425</v>
      </c>
      <c r="P195">
        <v>602</v>
      </c>
      <c r="Q195">
        <v>3</v>
      </c>
    </row>
    <row r="196" spans="1:17" x14ac:dyDescent="0.25">
      <c r="A196">
        <v>195</v>
      </c>
      <c r="B196">
        <v>55</v>
      </c>
      <c r="C196" t="s">
        <v>606</v>
      </c>
      <c r="D196" t="str">
        <f t="shared" si="3"/>
        <v>45-80</v>
      </c>
      <c r="E196">
        <v>1</v>
      </c>
      <c r="F196" t="s">
        <v>16</v>
      </c>
      <c r="G196">
        <v>29.035679999999999</v>
      </c>
      <c r="H196">
        <v>1162.5</v>
      </c>
      <c r="I196">
        <v>54</v>
      </c>
      <c r="J196">
        <v>5.6</v>
      </c>
      <c r="K196">
        <v>0.2</v>
      </c>
      <c r="L196">
        <v>175.2</v>
      </c>
      <c r="M196">
        <v>1417</v>
      </c>
      <c r="N196">
        <v>451</v>
      </c>
      <c r="O196">
        <v>99</v>
      </c>
      <c r="P196">
        <v>670</v>
      </c>
      <c r="Q196">
        <v>2</v>
      </c>
    </row>
    <row r="197" spans="1:17" x14ac:dyDescent="0.25">
      <c r="A197">
        <v>196</v>
      </c>
      <c r="B197">
        <v>48</v>
      </c>
      <c r="C197" t="s">
        <v>606</v>
      </c>
      <c r="D197" t="str">
        <f t="shared" si="3"/>
        <v>45-80</v>
      </c>
      <c r="E197">
        <v>1</v>
      </c>
      <c r="F197" t="s">
        <v>15</v>
      </c>
      <c r="G197">
        <v>20.21771</v>
      </c>
      <c r="H197">
        <v>1738.9</v>
      </c>
      <c r="I197">
        <v>63.5</v>
      </c>
      <c r="J197">
        <v>12.2</v>
      </c>
      <c r="K197">
        <v>0.5</v>
      </c>
      <c r="L197">
        <v>205.9</v>
      </c>
      <c r="M197">
        <v>4504</v>
      </c>
      <c r="N197">
        <v>294</v>
      </c>
      <c r="O197">
        <v>159</v>
      </c>
      <c r="P197">
        <v>569</v>
      </c>
      <c r="Q197">
        <v>1</v>
      </c>
    </row>
    <row r="198" spans="1:17" x14ac:dyDescent="0.25">
      <c r="A198">
        <v>197</v>
      </c>
      <c r="B198">
        <v>38</v>
      </c>
      <c r="C198" t="s">
        <v>605</v>
      </c>
      <c r="D198" t="str">
        <f t="shared" si="3"/>
        <v>00-45</v>
      </c>
      <c r="E198">
        <v>1</v>
      </c>
      <c r="F198" t="s">
        <v>14</v>
      </c>
      <c r="G198">
        <v>20.717610000000001</v>
      </c>
      <c r="H198">
        <v>1432.1</v>
      </c>
      <c r="I198">
        <v>58.5</v>
      </c>
      <c r="J198">
        <v>6.3</v>
      </c>
      <c r="K198">
        <v>0.2</v>
      </c>
      <c r="L198">
        <v>131.9</v>
      </c>
      <c r="M198">
        <v>998</v>
      </c>
      <c r="N198">
        <v>699</v>
      </c>
      <c r="O198">
        <v>111</v>
      </c>
      <c r="P198">
        <v>443</v>
      </c>
      <c r="Q198">
        <v>3</v>
      </c>
    </row>
    <row r="199" spans="1:17" x14ac:dyDescent="0.25">
      <c r="A199">
        <v>198</v>
      </c>
      <c r="B199">
        <v>49</v>
      </c>
      <c r="C199" t="s">
        <v>606</v>
      </c>
      <c r="D199" t="str">
        <f t="shared" si="3"/>
        <v>45-80</v>
      </c>
      <c r="E199">
        <v>1</v>
      </c>
      <c r="F199" t="s">
        <v>15</v>
      </c>
      <c r="G199">
        <v>20.403449999999999</v>
      </c>
      <c r="H199">
        <v>3098.9</v>
      </c>
      <c r="I199">
        <v>106.2</v>
      </c>
      <c r="J199">
        <v>25.2</v>
      </c>
      <c r="K199">
        <v>1.2</v>
      </c>
      <c r="L199">
        <v>447.6</v>
      </c>
      <c r="M199">
        <v>4430</v>
      </c>
      <c r="N199">
        <v>632</v>
      </c>
      <c r="O199">
        <v>316</v>
      </c>
      <c r="P199">
        <v>399</v>
      </c>
      <c r="Q199">
        <v>3</v>
      </c>
    </row>
    <row r="200" spans="1:17" x14ac:dyDescent="0.25">
      <c r="A200">
        <v>199</v>
      </c>
      <c r="B200">
        <v>36</v>
      </c>
      <c r="C200" t="s">
        <v>605</v>
      </c>
      <c r="D200" t="str">
        <f t="shared" si="3"/>
        <v>00-45</v>
      </c>
      <c r="E200">
        <v>1</v>
      </c>
      <c r="F200" t="s">
        <v>14</v>
      </c>
      <c r="G200">
        <v>32.959420000000001</v>
      </c>
      <c r="H200">
        <v>2342.3000000000002</v>
      </c>
      <c r="I200">
        <v>95.8</v>
      </c>
      <c r="J200">
        <v>19.2</v>
      </c>
      <c r="K200">
        <v>1.7</v>
      </c>
      <c r="L200">
        <v>389.4</v>
      </c>
      <c r="M200">
        <v>3201</v>
      </c>
      <c r="N200">
        <v>1574</v>
      </c>
      <c r="O200">
        <v>105</v>
      </c>
      <c r="P200">
        <v>489</v>
      </c>
      <c r="Q200">
        <v>3</v>
      </c>
    </row>
    <row r="201" spans="1:17" x14ac:dyDescent="0.25">
      <c r="A201">
        <v>200</v>
      </c>
      <c r="B201">
        <v>64</v>
      </c>
      <c r="C201" t="s">
        <v>606</v>
      </c>
      <c r="D201" t="str">
        <f t="shared" si="3"/>
        <v>45-80</v>
      </c>
      <c r="E201">
        <v>1</v>
      </c>
      <c r="F201" t="s">
        <v>15</v>
      </c>
      <c r="G201">
        <v>21.501059999999999</v>
      </c>
      <c r="H201">
        <v>2319.9</v>
      </c>
      <c r="I201">
        <v>97.6</v>
      </c>
      <c r="J201">
        <v>22.3</v>
      </c>
      <c r="K201">
        <v>0</v>
      </c>
      <c r="L201">
        <v>155.30000000000001</v>
      </c>
      <c r="M201">
        <v>3686</v>
      </c>
      <c r="N201">
        <v>523</v>
      </c>
      <c r="O201">
        <v>317</v>
      </c>
      <c r="P201">
        <v>491</v>
      </c>
      <c r="Q201">
        <v>0</v>
      </c>
    </row>
    <row r="202" spans="1:17" x14ac:dyDescent="0.25">
      <c r="A202">
        <v>201</v>
      </c>
      <c r="B202">
        <v>49</v>
      </c>
      <c r="C202" t="s">
        <v>606</v>
      </c>
      <c r="D202" t="str">
        <f t="shared" si="3"/>
        <v>45-80</v>
      </c>
      <c r="E202">
        <v>1</v>
      </c>
      <c r="F202" t="s">
        <v>14</v>
      </c>
      <c r="G202">
        <v>23.679449999999999</v>
      </c>
      <c r="H202">
        <v>1292.8</v>
      </c>
      <c r="I202">
        <v>43.1</v>
      </c>
      <c r="J202">
        <v>10.6</v>
      </c>
      <c r="K202">
        <v>11</v>
      </c>
      <c r="L202">
        <v>180.7</v>
      </c>
      <c r="M202">
        <v>2131</v>
      </c>
      <c r="N202">
        <v>227</v>
      </c>
      <c r="O202">
        <v>372</v>
      </c>
      <c r="P202">
        <v>1443</v>
      </c>
      <c r="Q202">
        <v>2</v>
      </c>
    </row>
    <row r="203" spans="1:17" x14ac:dyDescent="0.25">
      <c r="A203">
        <v>202</v>
      </c>
      <c r="B203">
        <v>49</v>
      </c>
      <c r="C203" t="s">
        <v>606</v>
      </c>
      <c r="D203" t="str">
        <f t="shared" si="3"/>
        <v>45-80</v>
      </c>
      <c r="E203">
        <v>1</v>
      </c>
      <c r="F203" t="s">
        <v>16</v>
      </c>
      <c r="G203">
        <v>22.721589999999999</v>
      </c>
      <c r="H203">
        <v>784.4</v>
      </c>
      <c r="I203">
        <v>40.6</v>
      </c>
      <c r="J203">
        <v>4.9000000000000004</v>
      </c>
      <c r="K203">
        <v>3</v>
      </c>
      <c r="L203">
        <v>97.4</v>
      </c>
      <c r="M203">
        <v>852</v>
      </c>
      <c r="N203">
        <v>311</v>
      </c>
      <c r="O203">
        <v>116</v>
      </c>
      <c r="P203">
        <v>602</v>
      </c>
      <c r="Q203">
        <v>2</v>
      </c>
    </row>
    <row r="204" spans="1:17" x14ac:dyDescent="0.25">
      <c r="A204">
        <v>203</v>
      </c>
      <c r="B204">
        <v>43</v>
      </c>
      <c r="C204" t="s">
        <v>605</v>
      </c>
      <c r="D204" t="str">
        <f t="shared" si="3"/>
        <v>00-45</v>
      </c>
      <c r="E204">
        <v>1</v>
      </c>
      <c r="F204" t="s">
        <v>15</v>
      </c>
      <c r="G204">
        <v>22.914639999999999</v>
      </c>
      <c r="H204">
        <v>2038.5</v>
      </c>
      <c r="I204">
        <v>80.7</v>
      </c>
      <c r="J204">
        <v>17.100000000000001</v>
      </c>
      <c r="K204">
        <v>0</v>
      </c>
      <c r="L204">
        <v>232.3</v>
      </c>
      <c r="M204">
        <v>2781</v>
      </c>
      <c r="N204">
        <v>757</v>
      </c>
      <c r="O204">
        <v>229</v>
      </c>
      <c r="P204">
        <v>748</v>
      </c>
      <c r="Q204">
        <v>1</v>
      </c>
    </row>
    <row r="205" spans="1:17" x14ac:dyDescent="0.25">
      <c r="A205">
        <v>204</v>
      </c>
      <c r="B205">
        <v>33</v>
      </c>
      <c r="C205" t="s">
        <v>605</v>
      </c>
      <c r="D205" t="str">
        <f t="shared" si="3"/>
        <v>00-45</v>
      </c>
      <c r="E205">
        <v>1</v>
      </c>
      <c r="F205" t="s">
        <v>15</v>
      </c>
      <c r="G205">
        <v>23.93777</v>
      </c>
      <c r="H205">
        <v>1366.8</v>
      </c>
      <c r="I205">
        <v>55.9</v>
      </c>
      <c r="J205">
        <v>6.2</v>
      </c>
      <c r="K205">
        <v>0</v>
      </c>
      <c r="L205">
        <v>196</v>
      </c>
      <c r="M205">
        <v>1151</v>
      </c>
      <c r="N205">
        <v>498</v>
      </c>
      <c r="O205">
        <v>51</v>
      </c>
      <c r="P205">
        <v>602</v>
      </c>
      <c r="Q205">
        <v>2</v>
      </c>
    </row>
    <row r="206" spans="1:17" x14ac:dyDescent="0.25">
      <c r="A206">
        <v>205</v>
      </c>
      <c r="B206">
        <v>38</v>
      </c>
      <c r="C206" t="s">
        <v>605</v>
      </c>
      <c r="D206" t="str">
        <f t="shared" si="3"/>
        <v>00-45</v>
      </c>
      <c r="E206">
        <v>1</v>
      </c>
      <c r="F206" t="s">
        <v>15</v>
      </c>
      <c r="G206">
        <v>26.094329999999999</v>
      </c>
      <c r="H206">
        <v>1550</v>
      </c>
      <c r="I206">
        <v>66.8</v>
      </c>
      <c r="J206">
        <v>12.1</v>
      </c>
      <c r="K206">
        <v>0</v>
      </c>
      <c r="L206">
        <v>253.2</v>
      </c>
      <c r="M206">
        <v>3970</v>
      </c>
      <c r="N206">
        <v>390</v>
      </c>
      <c r="O206">
        <v>286</v>
      </c>
      <c r="P206">
        <v>502</v>
      </c>
      <c r="Q206">
        <v>2</v>
      </c>
    </row>
    <row r="207" spans="1:17" x14ac:dyDescent="0.25">
      <c r="A207">
        <v>206</v>
      </c>
      <c r="B207">
        <v>36</v>
      </c>
      <c r="C207" t="s">
        <v>605</v>
      </c>
      <c r="D207" t="str">
        <f t="shared" si="3"/>
        <v>00-45</v>
      </c>
      <c r="E207">
        <v>1</v>
      </c>
      <c r="F207" t="s">
        <v>15</v>
      </c>
      <c r="G207">
        <v>19.766449999999999</v>
      </c>
      <c r="H207">
        <v>1240.7</v>
      </c>
      <c r="I207">
        <v>50.9</v>
      </c>
      <c r="J207">
        <v>6.9</v>
      </c>
      <c r="K207">
        <v>0.3</v>
      </c>
      <c r="L207">
        <v>116</v>
      </c>
      <c r="M207">
        <v>808</v>
      </c>
      <c r="N207">
        <v>349</v>
      </c>
      <c r="O207">
        <v>110</v>
      </c>
      <c r="P207">
        <v>527</v>
      </c>
      <c r="Q207">
        <v>3</v>
      </c>
    </row>
    <row r="208" spans="1:17" x14ac:dyDescent="0.25">
      <c r="A208">
        <v>207</v>
      </c>
      <c r="B208">
        <v>33</v>
      </c>
      <c r="C208" t="s">
        <v>605</v>
      </c>
      <c r="D208" t="str">
        <f t="shared" si="3"/>
        <v>00-45</v>
      </c>
      <c r="E208">
        <v>1</v>
      </c>
      <c r="F208" t="s">
        <v>14</v>
      </c>
      <c r="G208">
        <v>21.673390000000001</v>
      </c>
      <c r="H208">
        <v>2814.6</v>
      </c>
      <c r="I208">
        <v>111.2</v>
      </c>
      <c r="J208">
        <v>16.8</v>
      </c>
      <c r="K208">
        <v>0</v>
      </c>
      <c r="L208">
        <v>399.3</v>
      </c>
      <c r="M208">
        <v>843</v>
      </c>
      <c r="N208">
        <v>1616</v>
      </c>
      <c r="O208">
        <v>143</v>
      </c>
      <c r="P208">
        <v>470</v>
      </c>
      <c r="Q208">
        <v>4</v>
      </c>
    </row>
    <row r="209" spans="1:17" x14ac:dyDescent="0.25">
      <c r="A209">
        <v>208</v>
      </c>
      <c r="B209">
        <v>47</v>
      </c>
      <c r="C209" t="s">
        <v>606</v>
      </c>
      <c r="D209" t="str">
        <f t="shared" si="3"/>
        <v>45-80</v>
      </c>
      <c r="E209">
        <v>1</v>
      </c>
      <c r="F209" t="s">
        <v>14</v>
      </c>
      <c r="G209">
        <v>20.813030000000001</v>
      </c>
      <c r="H209">
        <v>1612.5</v>
      </c>
      <c r="I209">
        <v>45.5</v>
      </c>
      <c r="J209">
        <v>9</v>
      </c>
      <c r="K209">
        <v>15</v>
      </c>
      <c r="L209">
        <v>149.9</v>
      </c>
      <c r="M209">
        <v>2537</v>
      </c>
      <c r="N209">
        <v>295</v>
      </c>
      <c r="O209">
        <v>1212</v>
      </c>
      <c r="P209">
        <v>566</v>
      </c>
      <c r="Q209">
        <v>2</v>
      </c>
    </row>
    <row r="210" spans="1:17" x14ac:dyDescent="0.25">
      <c r="A210">
        <v>209</v>
      </c>
      <c r="B210">
        <v>53</v>
      </c>
      <c r="C210" t="s">
        <v>606</v>
      </c>
      <c r="D210" t="str">
        <f t="shared" si="3"/>
        <v>45-80</v>
      </c>
      <c r="E210">
        <v>1</v>
      </c>
      <c r="F210" t="s">
        <v>15</v>
      </c>
      <c r="G210">
        <v>40.689230000000002</v>
      </c>
      <c r="H210">
        <v>1576.3</v>
      </c>
      <c r="I210">
        <v>54.8</v>
      </c>
      <c r="J210">
        <v>13.5</v>
      </c>
      <c r="K210">
        <v>0.1</v>
      </c>
      <c r="L210">
        <v>308.89999999999998</v>
      </c>
      <c r="M210">
        <v>2205</v>
      </c>
      <c r="N210">
        <v>824</v>
      </c>
      <c r="O210">
        <v>174</v>
      </c>
      <c r="P210">
        <v>491</v>
      </c>
      <c r="Q210">
        <v>2</v>
      </c>
    </row>
    <row r="211" spans="1:17" x14ac:dyDescent="0.25">
      <c r="A211">
        <v>210</v>
      </c>
      <c r="B211">
        <v>41</v>
      </c>
      <c r="C211" t="s">
        <v>605</v>
      </c>
      <c r="D211" t="str">
        <f t="shared" si="3"/>
        <v>00-45</v>
      </c>
      <c r="E211">
        <v>1</v>
      </c>
      <c r="F211" t="s">
        <v>15</v>
      </c>
      <c r="G211">
        <v>29.142289999999999</v>
      </c>
      <c r="H211">
        <v>1197.7</v>
      </c>
      <c r="I211">
        <v>54.5</v>
      </c>
      <c r="J211">
        <v>4.9000000000000004</v>
      </c>
      <c r="K211">
        <v>0</v>
      </c>
      <c r="L211">
        <v>135.6</v>
      </c>
      <c r="M211">
        <v>587</v>
      </c>
      <c r="N211">
        <v>215</v>
      </c>
      <c r="O211">
        <v>86</v>
      </c>
      <c r="P211">
        <v>663</v>
      </c>
      <c r="Q211">
        <v>1</v>
      </c>
    </row>
    <row r="212" spans="1:17" x14ac:dyDescent="0.25">
      <c r="A212">
        <v>211</v>
      </c>
      <c r="B212">
        <v>36</v>
      </c>
      <c r="C212" t="s">
        <v>605</v>
      </c>
      <c r="D212" t="str">
        <f t="shared" si="3"/>
        <v>00-45</v>
      </c>
      <c r="E212">
        <v>1</v>
      </c>
      <c r="F212" t="s">
        <v>15</v>
      </c>
      <c r="G212">
        <v>21.077750000000002</v>
      </c>
      <c r="H212">
        <v>2045.3</v>
      </c>
      <c r="I212">
        <v>84.8</v>
      </c>
      <c r="J212">
        <v>13.2</v>
      </c>
      <c r="K212">
        <v>0.7</v>
      </c>
      <c r="L212">
        <v>271.89999999999998</v>
      </c>
      <c r="M212">
        <v>3591</v>
      </c>
      <c r="N212">
        <v>1178</v>
      </c>
      <c r="O212">
        <v>132</v>
      </c>
      <c r="P212">
        <v>526</v>
      </c>
      <c r="Q212">
        <v>2</v>
      </c>
    </row>
    <row r="213" spans="1:17" x14ac:dyDescent="0.25">
      <c r="A213">
        <v>212</v>
      </c>
      <c r="B213">
        <v>32</v>
      </c>
      <c r="C213" t="s">
        <v>605</v>
      </c>
      <c r="D213" t="str">
        <f t="shared" si="3"/>
        <v>00-45</v>
      </c>
      <c r="E213">
        <v>1</v>
      </c>
      <c r="F213" t="s">
        <v>14</v>
      </c>
      <c r="G213">
        <v>35.975250000000003</v>
      </c>
      <c r="H213">
        <v>3328.4</v>
      </c>
      <c r="I213">
        <v>163.30000000000001</v>
      </c>
      <c r="J213">
        <v>20</v>
      </c>
      <c r="K213">
        <v>4.0999999999999996</v>
      </c>
      <c r="L213">
        <v>425.5</v>
      </c>
      <c r="M213">
        <v>3434</v>
      </c>
      <c r="N213">
        <v>2167</v>
      </c>
      <c r="O213">
        <v>58</v>
      </c>
      <c r="P213">
        <v>556</v>
      </c>
      <c r="Q213">
        <v>1</v>
      </c>
    </row>
    <row r="214" spans="1:17" x14ac:dyDescent="0.25">
      <c r="A214">
        <v>213</v>
      </c>
      <c r="B214">
        <v>57</v>
      </c>
      <c r="C214" t="s">
        <v>606</v>
      </c>
      <c r="D214" t="str">
        <f t="shared" si="3"/>
        <v>45-80</v>
      </c>
      <c r="E214">
        <v>1</v>
      </c>
      <c r="F214" t="s">
        <v>14</v>
      </c>
      <c r="G214">
        <v>26.942869999999999</v>
      </c>
      <c r="H214">
        <v>2513.3000000000002</v>
      </c>
      <c r="I214">
        <v>98.9</v>
      </c>
      <c r="J214">
        <v>10.6</v>
      </c>
      <c r="K214">
        <v>0</v>
      </c>
      <c r="L214">
        <v>428.1</v>
      </c>
      <c r="M214">
        <v>2869</v>
      </c>
      <c r="N214">
        <v>741</v>
      </c>
      <c r="O214">
        <v>77</v>
      </c>
      <c r="P214">
        <v>394</v>
      </c>
      <c r="Q214">
        <v>2</v>
      </c>
    </row>
    <row r="215" spans="1:17" x14ac:dyDescent="0.25">
      <c r="A215">
        <v>214</v>
      </c>
      <c r="B215">
        <v>42</v>
      </c>
      <c r="C215" t="s">
        <v>605</v>
      </c>
      <c r="D215" t="str">
        <f t="shared" si="3"/>
        <v>00-45</v>
      </c>
      <c r="E215">
        <v>1</v>
      </c>
      <c r="F215" t="s">
        <v>15</v>
      </c>
      <c r="G215">
        <v>21.678370000000001</v>
      </c>
      <c r="H215">
        <v>1737.4</v>
      </c>
      <c r="I215">
        <v>62.1</v>
      </c>
      <c r="J215">
        <v>16.3</v>
      </c>
      <c r="K215">
        <v>0.2</v>
      </c>
      <c r="L215">
        <v>211.7</v>
      </c>
      <c r="M215">
        <v>2515</v>
      </c>
      <c r="N215">
        <v>1340</v>
      </c>
      <c r="O215">
        <v>237</v>
      </c>
      <c r="P215">
        <v>737</v>
      </c>
      <c r="Q215">
        <v>2</v>
      </c>
    </row>
    <row r="216" spans="1:17" x14ac:dyDescent="0.25">
      <c r="A216">
        <v>215</v>
      </c>
      <c r="B216">
        <v>37</v>
      </c>
      <c r="C216" t="s">
        <v>605</v>
      </c>
      <c r="D216" t="str">
        <f t="shared" si="3"/>
        <v>00-45</v>
      </c>
      <c r="E216">
        <v>1</v>
      </c>
      <c r="F216" t="s">
        <v>16</v>
      </c>
      <c r="G216">
        <v>27.265450000000001</v>
      </c>
      <c r="H216">
        <v>1034.4000000000001</v>
      </c>
      <c r="I216">
        <v>34.5</v>
      </c>
      <c r="J216">
        <v>8.9</v>
      </c>
      <c r="K216">
        <v>0</v>
      </c>
      <c r="L216">
        <v>118.5</v>
      </c>
      <c r="M216">
        <v>807</v>
      </c>
      <c r="N216">
        <v>141</v>
      </c>
      <c r="O216">
        <v>41</v>
      </c>
      <c r="P216">
        <v>573</v>
      </c>
      <c r="Q216">
        <v>3</v>
      </c>
    </row>
    <row r="217" spans="1:17" x14ac:dyDescent="0.25">
      <c r="A217">
        <v>216</v>
      </c>
      <c r="B217">
        <v>52</v>
      </c>
      <c r="C217" t="s">
        <v>606</v>
      </c>
      <c r="D217" t="str">
        <f t="shared" si="3"/>
        <v>45-80</v>
      </c>
      <c r="E217">
        <v>1</v>
      </c>
      <c r="F217" t="s">
        <v>15</v>
      </c>
      <c r="G217">
        <v>32.67183</v>
      </c>
      <c r="H217">
        <v>2083.9</v>
      </c>
      <c r="I217">
        <v>93.1</v>
      </c>
      <c r="J217">
        <v>8.8000000000000007</v>
      </c>
      <c r="K217">
        <v>0</v>
      </c>
      <c r="L217">
        <v>328.1</v>
      </c>
      <c r="M217">
        <v>766</v>
      </c>
      <c r="N217">
        <v>604</v>
      </c>
      <c r="O217">
        <v>103</v>
      </c>
      <c r="P217">
        <v>713</v>
      </c>
      <c r="Q217">
        <v>3</v>
      </c>
    </row>
    <row r="218" spans="1:17" x14ac:dyDescent="0.25">
      <c r="A218">
        <v>217</v>
      </c>
      <c r="B218">
        <v>45</v>
      </c>
      <c r="C218" t="s">
        <v>606</v>
      </c>
      <c r="D218" t="str">
        <f t="shared" si="3"/>
        <v>45-80</v>
      </c>
      <c r="E218">
        <v>1</v>
      </c>
      <c r="F218" t="s">
        <v>16</v>
      </c>
      <c r="G218">
        <v>28.72542</v>
      </c>
      <c r="H218">
        <v>1481.8</v>
      </c>
      <c r="I218">
        <v>75.3</v>
      </c>
      <c r="J218">
        <v>10.4</v>
      </c>
      <c r="K218">
        <v>0.2</v>
      </c>
      <c r="L218">
        <v>336.9</v>
      </c>
      <c r="M218">
        <v>720</v>
      </c>
      <c r="N218">
        <v>701</v>
      </c>
      <c r="O218">
        <v>193</v>
      </c>
      <c r="P218">
        <v>777</v>
      </c>
      <c r="Q218">
        <v>3</v>
      </c>
    </row>
    <row r="219" spans="1:17" x14ac:dyDescent="0.25">
      <c r="A219">
        <v>218</v>
      </c>
      <c r="B219">
        <v>42</v>
      </c>
      <c r="C219" t="s">
        <v>605</v>
      </c>
      <c r="D219" t="str">
        <f t="shared" si="3"/>
        <v>00-45</v>
      </c>
      <c r="E219">
        <v>1</v>
      </c>
      <c r="F219" t="s">
        <v>15</v>
      </c>
      <c r="G219">
        <v>20.76896</v>
      </c>
      <c r="H219">
        <v>1051.2</v>
      </c>
      <c r="I219">
        <v>44</v>
      </c>
      <c r="J219">
        <v>10.9</v>
      </c>
      <c r="K219">
        <v>0.2</v>
      </c>
      <c r="L219">
        <v>165.5</v>
      </c>
      <c r="M219">
        <v>516</v>
      </c>
      <c r="N219">
        <v>730</v>
      </c>
      <c r="O219">
        <v>153</v>
      </c>
      <c r="P219">
        <v>437</v>
      </c>
      <c r="Q219">
        <v>4</v>
      </c>
    </row>
    <row r="220" spans="1:17" x14ac:dyDescent="0.25">
      <c r="A220">
        <v>219</v>
      </c>
      <c r="B220">
        <v>42</v>
      </c>
      <c r="C220" t="s">
        <v>605</v>
      </c>
      <c r="D220" t="str">
        <f t="shared" si="3"/>
        <v>00-45</v>
      </c>
      <c r="E220">
        <v>1</v>
      </c>
      <c r="F220" t="s">
        <v>15</v>
      </c>
      <c r="G220">
        <v>21.20646</v>
      </c>
      <c r="H220">
        <v>1730.1</v>
      </c>
      <c r="I220">
        <v>58.3</v>
      </c>
      <c r="J220">
        <v>16.600000000000001</v>
      </c>
      <c r="K220">
        <v>4.5</v>
      </c>
      <c r="L220">
        <v>196.1</v>
      </c>
      <c r="M220">
        <v>3785</v>
      </c>
      <c r="N220">
        <v>642</v>
      </c>
      <c r="O220">
        <v>1391</v>
      </c>
      <c r="P220">
        <v>609</v>
      </c>
      <c r="Q220">
        <v>1</v>
      </c>
    </row>
    <row r="221" spans="1:17" x14ac:dyDescent="0.25">
      <c r="A221">
        <v>220</v>
      </c>
      <c r="B221">
        <v>41</v>
      </c>
      <c r="C221" t="s">
        <v>605</v>
      </c>
      <c r="D221" t="str">
        <f t="shared" si="3"/>
        <v>00-45</v>
      </c>
      <c r="E221">
        <v>1</v>
      </c>
      <c r="F221" t="s">
        <v>16</v>
      </c>
      <c r="G221">
        <v>20.717610000000001</v>
      </c>
      <c r="H221">
        <v>1102.8</v>
      </c>
      <c r="I221">
        <v>56.6</v>
      </c>
      <c r="J221">
        <v>5.3</v>
      </c>
      <c r="K221">
        <v>0</v>
      </c>
      <c r="L221">
        <v>329.8</v>
      </c>
      <c r="M221">
        <v>1436</v>
      </c>
      <c r="N221">
        <v>522</v>
      </c>
      <c r="O221">
        <v>89</v>
      </c>
      <c r="P221">
        <v>481</v>
      </c>
      <c r="Q221">
        <v>4</v>
      </c>
    </row>
    <row r="222" spans="1:17" x14ac:dyDescent="0.25">
      <c r="A222">
        <v>221</v>
      </c>
      <c r="B222">
        <v>41</v>
      </c>
      <c r="C222" t="s">
        <v>605</v>
      </c>
      <c r="D222" t="str">
        <f t="shared" si="3"/>
        <v>00-45</v>
      </c>
      <c r="E222">
        <v>1</v>
      </c>
      <c r="F222" t="s">
        <v>15</v>
      </c>
      <c r="G222">
        <v>26.311720000000001</v>
      </c>
      <c r="H222">
        <v>1496.7</v>
      </c>
      <c r="I222">
        <v>64.599999999999994</v>
      </c>
      <c r="J222">
        <v>5.9</v>
      </c>
      <c r="K222">
        <v>1</v>
      </c>
      <c r="L222">
        <v>239.8</v>
      </c>
      <c r="M222">
        <v>613</v>
      </c>
      <c r="N222">
        <v>509</v>
      </c>
      <c r="O222">
        <v>84</v>
      </c>
      <c r="P222">
        <v>471</v>
      </c>
      <c r="Q222">
        <v>1</v>
      </c>
    </row>
    <row r="223" spans="1:17" x14ac:dyDescent="0.25">
      <c r="A223">
        <v>222</v>
      </c>
      <c r="B223">
        <v>26</v>
      </c>
      <c r="C223" t="s">
        <v>605</v>
      </c>
      <c r="D223" t="str">
        <f t="shared" si="3"/>
        <v>00-45</v>
      </c>
      <c r="E223">
        <v>1</v>
      </c>
      <c r="F223" t="s">
        <v>16</v>
      </c>
      <c r="G223">
        <v>20.5412</v>
      </c>
      <c r="H223">
        <v>1987.2</v>
      </c>
      <c r="I223">
        <v>76.599999999999994</v>
      </c>
      <c r="J223">
        <v>9.8000000000000007</v>
      </c>
      <c r="K223">
        <v>0</v>
      </c>
      <c r="L223">
        <v>156.1</v>
      </c>
      <c r="M223">
        <v>1460</v>
      </c>
      <c r="N223">
        <v>322</v>
      </c>
      <c r="O223">
        <v>36</v>
      </c>
      <c r="P223">
        <v>296</v>
      </c>
      <c r="Q223">
        <v>2</v>
      </c>
    </row>
    <row r="224" spans="1:17" x14ac:dyDescent="0.25">
      <c r="A224">
        <v>223</v>
      </c>
      <c r="B224">
        <v>70</v>
      </c>
      <c r="C224" t="s">
        <v>606</v>
      </c>
      <c r="D224" t="str">
        <f t="shared" si="3"/>
        <v>45-80</v>
      </c>
      <c r="E224">
        <v>1</v>
      </c>
      <c r="F224" t="s">
        <v>15</v>
      </c>
      <c r="G224">
        <v>20.16133</v>
      </c>
      <c r="H224">
        <v>2017.2</v>
      </c>
      <c r="I224">
        <v>136</v>
      </c>
      <c r="J224">
        <v>7.6</v>
      </c>
      <c r="K224">
        <v>0</v>
      </c>
      <c r="L224">
        <v>195.8</v>
      </c>
      <c r="M224">
        <v>2251</v>
      </c>
      <c r="N224">
        <v>1404</v>
      </c>
      <c r="O224">
        <v>494</v>
      </c>
      <c r="P224">
        <v>499</v>
      </c>
      <c r="Q224">
        <v>2</v>
      </c>
    </row>
    <row r="225" spans="1:17" x14ac:dyDescent="0.25">
      <c r="A225">
        <v>224</v>
      </c>
      <c r="B225">
        <v>44</v>
      </c>
      <c r="C225" t="s">
        <v>605</v>
      </c>
      <c r="D225" t="str">
        <f t="shared" si="3"/>
        <v>00-45</v>
      </c>
      <c r="E225">
        <v>1</v>
      </c>
      <c r="F225" t="s">
        <v>15</v>
      </c>
      <c r="G225">
        <v>26.367540000000002</v>
      </c>
      <c r="H225">
        <v>1525.6</v>
      </c>
      <c r="I225">
        <v>85.4</v>
      </c>
      <c r="J225">
        <v>7.9</v>
      </c>
      <c r="K225">
        <v>0.1</v>
      </c>
      <c r="L225">
        <v>179.4</v>
      </c>
      <c r="M225">
        <v>2029</v>
      </c>
      <c r="N225">
        <v>898</v>
      </c>
      <c r="O225">
        <v>78</v>
      </c>
      <c r="P225">
        <v>559</v>
      </c>
      <c r="Q225">
        <v>2</v>
      </c>
    </row>
    <row r="226" spans="1:17" x14ac:dyDescent="0.25">
      <c r="A226">
        <v>225</v>
      </c>
      <c r="B226">
        <v>46</v>
      </c>
      <c r="C226" t="s">
        <v>606</v>
      </c>
      <c r="D226" t="str">
        <f t="shared" si="3"/>
        <v>45-80</v>
      </c>
      <c r="E226">
        <v>1</v>
      </c>
      <c r="F226" t="s">
        <v>15</v>
      </c>
      <c r="G226">
        <v>28.401990000000001</v>
      </c>
      <c r="H226">
        <v>1342.2</v>
      </c>
      <c r="I226">
        <v>69.7</v>
      </c>
      <c r="J226">
        <v>5.9</v>
      </c>
      <c r="K226">
        <v>1</v>
      </c>
      <c r="L226">
        <v>215.4</v>
      </c>
      <c r="M226">
        <v>8046</v>
      </c>
      <c r="N226">
        <v>453</v>
      </c>
      <c r="O226">
        <v>102</v>
      </c>
      <c r="P226">
        <v>701</v>
      </c>
      <c r="Q226">
        <v>1</v>
      </c>
    </row>
    <row r="227" spans="1:17" x14ac:dyDescent="0.25">
      <c r="A227">
        <v>226</v>
      </c>
      <c r="B227">
        <v>22</v>
      </c>
      <c r="C227" t="s">
        <v>605</v>
      </c>
      <c r="D227" t="str">
        <f t="shared" si="3"/>
        <v>00-45</v>
      </c>
      <c r="E227">
        <v>1</v>
      </c>
      <c r="F227" t="s">
        <v>15</v>
      </c>
      <c r="G227">
        <v>50.403329999999997</v>
      </c>
      <c r="H227">
        <v>1511.7</v>
      </c>
      <c r="I227">
        <v>64.400000000000006</v>
      </c>
      <c r="J227">
        <v>10.199999999999999</v>
      </c>
      <c r="K227">
        <v>0</v>
      </c>
      <c r="L227">
        <v>190.3</v>
      </c>
      <c r="M227">
        <v>1074</v>
      </c>
      <c r="N227">
        <v>399</v>
      </c>
      <c r="O227">
        <v>50</v>
      </c>
      <c r="P227">
        <v>332</v>
      </c>
      <c r="Q227">
        <v>2</v>
      </c>
    </row>
    <row r="228" spans="1:17" x14ac:dyDescent="0.25">
      <c r="A228">
        <v>227</v>
      </c>
      <c r="B228">
        <v>46</v>
      </c>
      <c r="C228" t="s">
        <v>606</v>
      </c>
      <c r="D228" t="str">
        <f t="shared" si="3"/>
        <v>45-80</v>
      </c>
      <c r="E228">
        <v>1</v>
      </c>
      <c r="F228" t="s">
        <v>16</v>
      </c>
      <c r="G228">
        <v>21.678370000000001</v>
      </c>
      <c r="H228">
        <v>1570.1</v>
      </c>
      <c r="I228">
        <v>74.099999999999994</v>
      </c>
      <c r="J228">
        <v>13.7</v>
      </c>
      <c r="K228">
        <v>0.9</v>
      </c>
      <c r="L228">
        <v>145.69999999999999</v>
      </c>
      <c r="M228">
        <v>3556</v>
      </c>
      <c r="N228">
        <v>577</v>
      </c>
      <c r="O228">
        <v>211</v>
      </c>
      <c r="P228">
        <v>388</v>
      </c>
      <c r="Q228">
        <v>2</v>
      </c>
    </row>
    <row r="229" spans="1:17" x14ac:dyDescent="0.25">
      <c r="A229">
        <v>228</v>
      </c>
      <c r="B229">
        <v>32</v>
      </c>
      <c r="C229" t="s">
        <v>605</v>
      </c>
      <c r="D229" t="str">
        <f t="shared" si="3"/>
        <v>00-45</v>
      </c>
      <c r="E229">
        <v>1</v>
      </c>
      <c r="F229" t="s">
        <v>15</v>
      </c>
      <c r="G229">
        <v>20.055969999999999</v>
      </c>
      <c r="H229">
        <v>2703.4</v>
      </c>
      <c r="I229">
        <v>120.6</v>
      </c>
      <c r="J229">
        <v>11.4</v>
      </c>
      <c r="K229">
        <v>0.1</v>
      </c>
      <c r="L229">
        <v>284.3</v>
      </c>
      <c r="M229">
        <v>1218</v>
      </c>
      <c r="N229">
        <v>978</v>
      </c>
      <c r="O229">
        <v>159</v>
      </c>
      <c r="P229">
        <v>879</v>
      </c>
      <c r="Q229">
        <v>1</v>
      </c>
    </row>
    <row r="230" spans="1:17" x14ac:dyDescent="0.25">
      <c r="A230">
        <v>229</v>
      </c>
      <c r="B230">
        <v>27</v>
      </c>
      <c r="C230" t="s">
        <v>605</v>
      </c>
      <c r="D230" t="str">
        <f t="shared" si="3"/>
        <v>00-45</v>
      </c>
      <c r="E230">
        <v>1</v>
      </c>
      <c r="F230" t="s">
        <v>14</v>
      </c>
      <c r="G230">
        <v>23.87631</v>
      </c>
      <c r="H230">
        <v>1200.5999999999999</v>
      </c>
      <c r="I230">
        <v>61.5</v>
      </c>
      <c r="J230">
        <v>8.6999999999999993</v>
      </c>
      <c r="K230">
        <v>1.5</v>
      </c>
      <c r="L230">
        <v>208.7</v>
      </c>
      <c r="M230">
        <v>2199</v>
      </c>
      <c r="N230">
        <v>481</v>
      </c>
      <c r="O230">
        <v>89</v>
      </c>
      <c r="P230">
        <v>323</v>
      </c>
      <c r="Q230">
        <v>6</v>
      </c>
    </row>
    <row r="231" spans="1:17" x14ac:dyDescent="0.25">
      <c r="A231">
        <v>230</v>
      </c>
      <c r="B231">
        <v>52</v>
      </c>
      <c r="C231" t="s">
        <v>606</v>
      </c>
      <c r="D231" t="str">
        <f t="shared" si="3"/>
        <v>45-80</v>
      </c>
      <c r="E231">
        <v>1</v>
      </c>
      <c r="F231" t="s">
        <v>15</v>
      </c>
      <c r="G231">
        <v>37.111310000000003</v>
      </c>
      <c r="H231">
        <v>1891.6</v>
      </c>
      <c r="I231">
        <v>73.8</v>
      </c>
      <c r="J231">
        <v>17.600000000000001</v>
      </c>
      <c r="K231">
        <v>0</v>
      </c>
      <c r="L231">
        <v>226</v>
      </c>
      <c r="M231">
        <v>5810</v>
      </c>
      <c r="N231">
        <v>840</v>
      </c>
      <c r="O231">
        <v>108</v>
      </c>
      <c r="P231">
        <v>625</v>
      </c>
      <c r="Q231">
        <v>2</v>
      </c>
    </row>
    <row r="232" spans="1:17" x14ac:dyDescent="0.25">
      <c r="A232">
        <v>231</v>
      </c>
      <c r="B232">
        <v>42</v>
      </c>
      <c r="C232" t="s">
        <v>605</v>
      </c>
      <c r="D232" t="str">
        <f t="shared" si="3"/>
        <v>00-45</v>
      </c>
      <c r="E232">
        <v>1</v>
      </c>
      <c r="F232" t="s">
        <v>15</v>
      </c>
      <c r="G232">
        <v>36.597290000000001</v>
      </c>
      <c r="H232">
        <v>1434.9</v>
      </c>
      <c r="I232">
        <v>59.3</v>
      </c>
      <c r="J232">
        <v>11.2</v>
      </c>
      <c r="K232">
        <v>0</v>
      </c>
      <c r="L232">
        <v>281.10000000000002</v>
      </c>
      <c r="M232">
        <v>1214</v>
      </c>
      <c r="N232">
        <v>1119</v>
      </c>
      <c r="O232">
        <v>188</v>
      </c>
      <c r="P232">
        <v>614</v>
      </c>
      <c r="Q232">
        <v>2</v>
      </c>
    </row>
    <row r="233" spans="1:17" x14ac:dyDescent="0.25">
      <c r="A233">
        <v>232</v>
      </c>
      <c r="B233">
        <v>34</v>
      </c>
      <c r="C233" t="s">
        <v>605</v>
      </c>
      <c r="D233" t="str">
        <f t="shared" si="3"/>
        <v>00-45</v>
      </c>
      <c r="E233">
        <v>1</v>
      </c>
      <c r="F233" t="s">
        <v>15</v>
      </c>
      <c r="G233">
        <v>28.579499999999999</v>
      </c>
      <c r="H233">
        <v>2118.1</v>
      </c>
      <c r="I233">
        <v>93</v>
      </c>
      <c r="J233">
        <v>20.100000000000001</v>
      </c>
      <c r="K233">
        <v>0</v>
      </c>
      <c r="L233">
        <v>170</v>
      </c>
      <c r="M233">
        <v>2215</v>
      </c>
      <c r="N233">
        <v>1450</v>
      </c>
      <c r="O233">
        <v>75</v>
      </c>
      <c r="P233">
        <v>525</v>
      </c>
      <c r="Q233">
        <v>3</v>
      </c>
    </row>
    <row r="234" spans="1:17" x14ac:dyDescent="0.25">
      <c r="A234">
        <v>233</v>
      </c>
      <c r="B234">
        <v>36</v>
      </c>
      <c r="C234" t="s">
        <v>605</v>
      </c>
      <c r="D234" t="str">
        <f t="shared" si="3"/>
        <v>00-45</v>
      </c>
      <c r="E234">
        <v>1</v>
      </c>
      <c r="F234" t="s">
        <v>15</v>
      </c>
      <c r="G234">
        <v>40.295319999999997</v>
      </c>
      <c r="H234">
        <v>1414.6</v>
      </c>
      <c r="I234">
        <v>51.2</v>
      </c>
      <c r="J234">
        <v>13.7</v>
      </c>
      <c r="K234">
        <v>0</v>
      </c>
      <c r="L234">
        <v>135.80000000000001</v>
      </c>
      <c r="M234">
        <v>1678</v>
      </c>
      <c r="N234">
        <v>1307</v>
      </c>
      <c r="O234">
        <v>14</v>
      </c>
      <c r="P234">
        <v>432</v>
      </c>
      <c r="Q234">
        <v>2</v>
      </c>
    </row>
    <row r="235" spans="1:17" x14ac:dyDescent="0.25">
      <c r="A235">
        <v>234</v>
      </c>
      <c r="B235">
        <v>59</v>
      </c>
      <c r="C235" t="s">
        <v>606</v>
      </c>
      <c r="D235" t="str">
        <f t="shared" si="3"/>
        <v>45-80</v>
      </c>
      <c r="E235">
        <v>1</v>
      </c>
      <c r="F235" t="s">
        <v>14</v>
      </c>
      <c r="G235">
        <v>24.803989999999999</v>
      </c>
      <c r="H235">
        <v>2192.3000000000002</v>
      </c>
      <c r="I235">
        <v>78.7</v>
      </c>
      <c r="J235">
        <v>14.2</v>
      </c>
      <c r="K235">
        <v>0</v>
      </c>
      <c r="L235">
        <v>173.5</v>
      </c>
      <c r="M235">
        <v>2579</v>
      </c>
      <c r="N235">
        <v>1026</v>
      </c>
      <c r="O235">
        <v>165</v>
      </c>
      <c r="P235">
        <v>734</v>
      </c>
      <c r="Q235">
        <v>2</v>
      </c>
    </row>
    <row r="236" spans="1:17" x14ac:dyDescent="0.25">
      <c r="A236">
        <v>235</v>
      </c>
      <c r="B236">
        <v>75</v>
      </c>
      <c r="C236" t="s">
        <v>606</v>
      </c>
      <c r="D236" t="str">
        <f t="shared" si="3"/>
        <v>45-80</v>
      </c>
      <c r="E236">
        <v>1</v>
      </c>
      <c r="F236" t="s">
        <v>15</v>
      </c>
      <c r="G236">
        <v>36.473680000000002</v>
      </c>
      <c r="H236">
        <v>1380.6</v>
      </c>
      <c r="I236">
        <v>54.5</v>
      </c>
      <c r="J236">
        <v>13.5</v>
      </c>
      <c r="K236">
        <v>0.1</v>
      </c>
      <c r="L236">
        <v>201.6</v>
      </c>
      <c r="M236">
        <v>925</v>
      </c>
      <c r="N236">
        <v>707</v>
      </c>
      <c r="O236">
        <v>143</v>
      </c>
      <c r="P236">
        <v>364</v>
      </c>
      <c r="Q236">
        <v>1</v>
      </c>
    </row>
    <row r="237" spans="1:17" x14ac:dyDescent="0.25">
      <c r="A237">
        <v>236</v>
      </c>
      <c r="B237">
        <v>43</v>
      </c>
      <c r="C237" t="s">
        <v>605</v>
      </c>
      <c r="D237" t="str">
        <f t="shared" si="3"/>
        <v>00-45</v>
      </c>
      <c r="E237">
        <v>1</v>
      </c>
      <c r="F237" t="s">
        <v>15</v>
      </c>
      <c r="G237">
        <v>45.858080000000001</v>
      </c>
      <c r="H237">
        <v>1626.3</v>
      </c>
      <c r="I237">
        <v>72.2</v>
      </c>
      <c r="J237">
        <v>7.9</v>
      </c>
      <c r="K237">
        <v>0</v>
      </c>
      <c r="L237">
        <v>157.5</v>
      </c>
      <c r="M237">
        <v>404</v>
      </c>
      <c r="N237">
        <v>1050</v>
      </c>
      <c r="O237">
        <v>241</v>
      </c>
      <c r="P237">
        <v>387</v>
      </c>
      <c r="Q237">
        <v>3</v>
      </c>
    </row>
    <row r="238" spans="1:17" x14ac:dyDescent="0.25">
      <c r="A238">
        <v>237</v>
      </c>
      <c r="B238">
        <v>56</v>
      </c>
      <c r="C238" t="s">
        <v>606</v>
      </c>
      <c r="D238" t="str">
        <f t="shared" si="3"/>
        <v>45-80</v>
      </c>
      <c r="E238">
        <v>0</v>
      </c>
      <c r="F238" t="s">
        <v>14</v>
      </c>
      <c r="G238">
        <v>30.48244</v>
      </c>
      <c r="H238">
        <v>2210.6999999999998</v>
      </c>
      <c r="I238">
        <v>113.1</v>
      </c>
      <c r="J238">
        <v>10.5</v>
      </c>
      <c r="K238">
        <v>6.1</v>
      </c>
      <c r="L238">
        <v>340.1</v>
      </c>
      <c r="M238">
        <v>2008</v>
      </c>
      <c r="N238">
        <v>638</v>
      </c>
      <c r="O238">
        <v>97</v>
      </c>
      <c r="P238">
        <v>709</v>
      </c>
      <c r="Q238">
        <v>4</v>
      </c>
    </row>
    <row r="239" spans="1:17" x14ac:dyDescent="0.25">
      <c r="A239">
        <v>238</v>
      </c>
      <c r="B239">
        <v>48</v>
      </c>
      <c r="C239" t="s">
        <v>606</v>
      </c>
      <c r="D239" t="str">
        <f t="shared" si="3"/>
        <v>45-80</v>
      </c>
      <c r="E239">
        <v>1</v>
      </c>
      <c r="F239" t="s">
        <v>14</v>
      </c>
      <c r="G239">
        <v>19.703880000000002</v>
      </c>
      <c r="H239">
        <v>1600.7</v>
      </c>
      <c r="I239">
        <v>77.7</v>
      </c>
      <c r="J239">
        <v>11.2</v>
      </c>
      <c r="K239">
        <v>7.2</v>
      </c>
      <c r="L239">
        <v>180.1</v>
      </c>
      <c r="M239">
        <v>2469</v>
      </c>
      <c r="N239">
        <v>538</v>
      </c>
      <c r="O239">
        <v>76</v>
      </c>
      <c r="P239">
        <v>561</v>
      </c>
      <c r="Q239">
        <v>2</v>
      </c>
    </row>
    <row r="240" spans="1:17" x14ac:dyDescent="0.25">
      <c r="A240">
        <v>239</v>
      </c>
      <c r="B240">
        <v>34</v>
      </c>
      <c r="C240" t="s">
        <v>605</v>
      </c>
      <c r="D240" t="str">
        <f t="shared" si="3"/>
        <v>00-45</v>
      </c>
      <c r="E240">
        <v>1</v>
      </c>
      <c r="F240" t="s">
        <v>16</v>
      </c>
      <c r="G240">
        <v>21.963840000000001</v>
      </c>
      <c r="H240">
        <v>1076.2</v>
      </c>
      <c r="I240">
        <v>52.7</v>
      </c>
      <c r="J240">
        <v>6.1</v>
      </c>
      <c r="K240">
        <v>0</v>
      </c>
      <c r="L240">
        <v>78.3</v>
      </c>
      <c r="M240">
        <v>755</v>
      </c>
      <c r="N240">
        <v>417</v>
      </c>
      <c r="O240">
        <v>169</v>
      </c>
      <c r="P240">
        <v>418</v>
      </c>
      <c r="Q240">
        <v>0</v>
      </c>
    </row>
    <row r="241" spans="1:17" x14ac:dyDescent="0.25">
      <c r="A241">
        <v>240</v>
      </c>
      <c r="B241">
        <v>37</v>
      </c>
      <c r="C241" t="s">
        <v>605</v>
      </c>
      <c r="D241" t="str">
        <f t="shared" si="3"/>
        <v>00-45</v>
      </c>
      <c r="E241">
        <v>1</v>
      </c>
      <c r="F241" t="s">
        <v>15</v>
      </c>
      <c r="G241">
        <v>23.345929999999999</v>
      </c>
      <c r="H241">
        <v>2094.5</v>
      </c>
      <c r="I241">
        <v>78.900000000000006</v>
      </c>
      <c r="J241">
        <v>17.3</v>
      </c>
      <c r="K241">
        <v>1</v>
      </c>
      <c r="L241">
        <v>193.4</v>
      </c>
      <c r="M241">
        <v>1718</v>
      </c>
      <c r="N241">
        <v>1052</v>
      </c>
      <c r="O241">
        <v>222</v>
      </c>
      <c r="P241">
        <v>413</v>
      </c>
      <c r="Q241">
        <v>0</v>
      </c>
    </row>
    <row r="242" spans="1:17" x14ac:dyDescent="0.25">
      <c r="A242">
        <v>241</v>
      </c>
      <c r="B242">
        <v>41</v>
      </c>
      <c r="C242" t="s">
        <v>605</v>
      </c>
      <c r="D242" t="str">
        <f t="shared" si="3"/>
        <v>00-45</v>
      </c>
      <c r="E242">
        <v>1</v>
      </c>
      <c r="F242" t="s">
        <v>14</v>
      </c>
      <c r="G242">
        <v>31.821580000000001</v>
      </c>
      <c r="H242">
        <v>1823</v>
      </c>
      <c r="I242">
        <v>74.8</v>
      </c>
      <c r="J242">
        <v>12.1</v>
      </c>
      <c r="K242">
        <v>1.3</v>
      </c>
      <c r="L242">
        <v>196.9</v>
      </c>
      <c r="M242">
        <v>2133</v>
      </c>
      <c r="N242">
        <v>728</v>
      </c>
      <c r="O242">
        <v>82</v>
      </c>
      <c r="P242">
        <v>506</v>
      </c>
      <c r="Q242">
        <v>6</v>
      </c>
    </row>
    <row r="243" spans="1:17" x14ac:dyDescent="0.25">
      <c r="A243">
        <v>242</v>
      </c>
      <c r="B243">
        <v>74</v>
      </c>
      <c r="C243" t="s">
        <v>606</v>
      </c>
      <c r="D243" t="str">
        <f t="shared" si="3"/>
        <v>45-80</v>
      </c>
      <c r="E243">
        <v>1</v>
      </c>
      <c r="F243" t="s">
        <v>15</v>
      </c>
      <c r="G243">
        <v>23.345929999999999</v>
      </c>
      <c r="H243">
        <v>1512.1</v>
      </c>
      <c r="I243">
        <v>73.8</v>
      </c>
      <c r="J243">
        <v>8.6999999999999993</v>
      </c>
      <c r="K243">
        <v>5.7</v>
      </c>
      <c r="L243">
        <v>182.8</v>
      </c>
      <c r="M243">
        <v>1167</v>
      </c>
      <c r="N243">
        <v>1169</v>
      </c>
      <c r="O243">
        <v>324</v>
      </c>
      <c r="P243">
        <v>628</v>
      </c>
      <c r="Q243">
        <v>4</v>
      </c>
    </row>
    <row r="244" spans="1:17" x14ac:dyDescent="0.25">
      <c r="A244">
        <v>243</v>
      </c>
      <c r="B244">
        <v>73</v>
      </c>
      <c r="C244" t="s">
        <v>606</v>
      </c>
      <c r="D244" t="str">
        <f t="shared" si="3"/>
        <v>45-80</v>
      </c>
      <c r="E244">
        <v>1</v>
      </c>
      <c r="F244" t="s">
        <v>15</v>
      </c>
      <c r="G244">
        <v>21.011340000000001</v>
      </c>
      <c r="H244">
        <v>840.6</v>
      </c>
      <c r="I244">
        <v>34.299999999999997</v>
      </c>
      <c r="J244">
        <v>8.1999999999999993</v>
      </c>
      <c r="K244">
        <v>0.1</v>
      </c>
      <c r="L244">
        <v>81.099999999999994</v>
      </c>
      <c r="M244">
        <v>619</v>
      </c>
      <c r="N244">
        <v>79</v>
      </c>
      <c r="O244">
        <v>146</v>
      </c>
      <c r="P244">
        <v>578</v>
      </c>
      <c r="Q244">
        <v>3</v>
      </c>
    </row>
    <row r="245" spans="1:17" x14ac:dyDescent="0.25">
      <c r="A245">
        <v>244</v>
      </c>
      <c r="B245">
        <v>53</v>
      </c>
      <c r="C245" t="s">
        <v>606</v>
      </c>
      <c r="D245" t="str">
        <f t="shared" si="3"/>
        <v>45-80</v>
      </c>
      <c r="E245">
        <v>1</v>
      </c>
      <c r="F245" t="s">
        <v>16</v>
      </c>
      <c r="G245">
        <v>19.78098</v>
      </c>
      <c r="H245">
        <v>1996.1</v>
      </c>
      <c r="I245">
        <v>98.8</v>
      </c>
      <c r="J245">
        <v>9.1999999999999993</v>
      </c>
      <c r="K245">
        <v>0</v>
      </c>
      <c r="L245">
        <v>436.8</v>
      </c>
      <c r="M245">
        <v>908</v>
      </c>
      <c r="N245">
        <v>1478</v>
      </c>
      <c r="O245">
        <v>126</v>
      </c>
      <c r="P245">
        <v>486</v>
      </c>
      <c r="Q245">
        <v>1</v>
      </c>
    </row>
    <row r="246" spans="1:17" x14ac:dyDescent="0.25">
      <c r="A246">
        <v>245</v>
      </c>
      <c r="B246">
        <v>74</v>
      </c>
      <c r="C246" t="s">
        <v>606</v>
      </c>
      <c r="D246" t="str">
        <f t="shared" si="3"/>
        <v>45-80</v>
      </c>
      <c r="E246">
        <v>0</v>
      </c>
      <c r="F246" t="s">
        <v>15</v>
      </c>
      <c r="G246">
        <v>21.136410000000001</v>
      </c>
      <c r="H246">
        <v>2171.6</v>
      </c>
      <c r="I246">
        <v>76.599999999999994</v>
      </c>
      <c r="J246">
        <v>20.399999999999999</v>
      </c>
      <c r="K246">
        <v>0</v>
      </c>
      <c r="L246">
        <v>176.3</v>
      </c>
      <c r="M246">
        <v>3690</v>
      </c>
      <c r="N246">
        <v>1113</v>
      </c>
      <c r="O246">
        <v>293</v>
      </c>
      <c r="P246">
        <v>875</v>
      </c>
      <c r="Q246">
        <v>1</v>
      </c>
    </row>
    <row r="247" spans="1:17" x14ac:dyDescent="0.25">
      <c r="A247">
        <v>246</v>
      </c>
      <c r="B247">
        <v>77</v>
      </c>
      <c r="C247" t="s">
        <v>606</v>
      </c>
      <c r="D247" t="str">
        <f t="shared" si="3"/>
        <v>45-80</v>
      </c>
      <c r="E247">
        <v>1</v>
      </c>
      <c r="F247" t="s">
        <v>14</v>
      </c>
      <c r="G247">
        <v>24.327190000000002</v>
      </c>
      <c r="H247">
        <v>1481.4</v>
      </c>
      <c r="I247">
        <v>55</v>
      </c>
      <c r="J247">
        <v>11.2</v>
      </c>
      <c r="K247">
        <v>0</v>
      </c>
      <c r="L247">
        <v>191.7</v>
      </c>
      <c r="M247">
        <v>3425</v>
      </c>
      <c r="N247">
        <v>859</v>
      </c>
      <c r="O247">
        <v>183</v>
      </c>
      <c r="P247">
        <v>817</v>
      </c>
      <c r="Q247">
        <v>2</v>
      </c>
    </row>
    <row r="248" spans="1:17" x14ac:dyDescent="0.25">
      <c r="A248">
        <v>247</v>
      </c>
      <c r="B248">
        <v>39</v>
      </c>
      <c r="C248" t="s">
        <v>605</v>
      </c>
      <c r="D248" t="str">
        <f t="shared" si="3"/>
        <v>00-45</v>
      </c>
      <c r="E248">
        <v>1</v>
      </c>
      <c r="F248" t="s">
        <v>15</v>
      </c>
      <c r="G248">
        <v>21.178090000000001</v>
      </c>
      <c r="H248">
        <v>1829.2</v>
      </c>
      <c r="I248">
        <v>79</v>
      </c>
      <c r="J248">
        <v>15.6</v>
      </c>
      <c r="K248">
        <v>0</v>
      </c>
      <c r="L248">
        <v>178.4</v>
      </c>
      <c r="M248">
        <v>2787</v>
      </c>
      <c r="N248">
        <v>1210</v>
      </c>
      <c r="O248">
        <v>170</v>
      </c>
      <c r="P248">
        <v>647</v>
      </c>
      <c r="Q248">
        <v>6</v>
      </c>
    </row>
    <row r="249" spans="1:17" x14ac:dyDescent="0.25">
      <c r="A249">
        <v>248</v>
      </c>
      <c r="B249">
        <v>29</v>
      </c>
      <c r="C249" t="s">
        <v>605</v>
      </c>
      <c r="D249" t="str">
        <f t="shared" si="3"/>
        <v>00-45</v>
      </c>
      <c r="E249">
        <v>1</v>
      </c>
      <c r="F249" t="s">
        <v>15</v>
      </c>
      <c r="G249">
        <v>18.600300000000001</v>
      </c>
      <c r="H249">
        <v>1041.5999999999999</v>
      </c>
      <c r="I249">
        <v>45.4</v>
      </c>
      <c r="J249">
        <v>6</v>
      </c>
      <c r="K249">
        <v>3</v>
      </c>
      <c r="L249">
        <v>139.5</v>
      </c>
      <c r="M249">
        <v>675</v>
      </c>
      <c r="N249">
        <v>403</v>
      </c>
      <c r="O249">
        <v>129</v>
      </c>
      <c r="P249">
        <v>820</v>
      </c>
      <c r="Q249">
        <v>3</v>
      </c>
    </row>
    <row r="250" spans="1:17" x14ac:dyDescent="0.25">
      <c r="A250">
        <v>249</v>
      </c>
      <c r="B250">
        <v>37</v>
      </c>
      <c r="C250" t="s">
        <v>605</v>
      </c>
      <c r="D250" t="str">
        <f t="shared" si="3"/>
        <v>00-45</v>
      </c>
      <c r="E250">
        <v>1</v>
      </c>
      <c r="F250" t="s">
        <v>15</v>
      </c>
      <c r="G250">
        <v>44.910649999999997</v>
      </c>
      <c r="H250">
        <v>2010.4</v>
      </c>
      <c r="I250">
        <v>101.2</v>
      </c>
      <c r="J250">
        <v>16</v>
      </c>
      <c r="K250">
        <v>0.1</v>
      </c>
      <c r="L250">
        <v>362.4</v>
      </c>
      <c r="M250">
        <v>2142</v>
      </c>
      <c r="N250">
        <v>601</v>
      </c>
      <c r="O250">
        <v>129</v>
      </c>
      <c r="P250">
        <v>557</v>
      </c>
      <c r="Q250">
        <v>1</v>
      </c>
    </row>
    <row r="251" spans="1:17" x14ac:dyDescent="0.25">
      <c r="A251">
        <v>250</v>
      </c>
      <c r="B251">
        <v>47</v>
      </c>
      <c r="C251" t="s">
        <v>606</v>
      </c>
      <c r="D251" t="str">
        <f t="shared" si="3"/>
        <v>45-80</v>
      </c>
      <c r="E251">
        <v>1</v>
      </c>
      <c r="F251" t="s">
        <v>15</v>
      </c>
      <c r="G251">
        <v>23.964179999999999</v>
      </c>
      <c r="H251">
        <v>2120.8000000000002</v>
      </c>
      <c r="I251">
        <v>77.400000000000006</v>
      </c>
      <c r="J251">
        <v>17</v>
      </c>
      <c r="K251">
        <v>8.4</v>
      </c>
      <c r="L251">
        <v>185.9</v>
      </c>
      <c r="M251">
        <v>2299</v>
      </c>
      <c r="N251">
        <v>1529</v>
      </c>
      <c r="O251">
        <v>92</v>
      </c>
      <c r="P251">
        <v>520</v>
      </c>
      <c r="Q251">
        <v>4</v>
      </c>
    </row>
    <row r="252" spans="1:17" x14ac:dyDescent="0.25">
      <c r="A252">
        <v>251</v>
      </c>
      <c r="B252">
        <v>64</v>
      </c>
      <c r="C252" t="s">
        <v>606</v>
      </c>
      <c r="D252" t="str">
        <f t="shared" si="3"/>
        <v>45-80</v>
      </c>
      <c r="E252">
        <v>1</v>
      </c>
      <c r="F252" t="s">
        <v>15</v>
      </c>
      <c r="G252">
        <v>21.20646</v>
      </c>
      <c r="H252">
        <v>1008.4</v>
      </c>
      <c r="I252">
        <v>35.4</v>
      </c>
      <c r="J252">
        <v>5.6</v>
      </c>
      <c r="K252">
        <v>14</v>
      </c>
      <c r="L252">
        <v>37.700000000000003</v>
      </c>
      <c r="M252">
        <v>544</v>
      </c>
      <c r="N252">
        <v>30</v>
      </c>
      <c r="O252">
        <v>44</v>
      </c>
      <c r="P252">
        <v>521</v>
      </c>
      <c r="Q252">
        <v>2</v>
      </c>
    </row>
    <row r="253" spans="1:17" x14ac:dyDescent="0.25">
      <c r="A253">
        <v>252</v>
      </c>
      <c r="B253">
        <v>36</v>
      </c>
      <c r="C253" t="s">
        <v>605</v>
      </c>
      <c r="D253" t="str">
        <f t="shared" si="3"/>
        <v>00-45</v>
      </c>
      <c r="E253">
        <v>1</v>
      </c>
      <c r="F253" t="s">
        <v>14</v>
      </c>
      <c r="G253">
        <v>42.888649999999998</v>
      </c>
      <c r="H253">
        <v>798.2</v>
      </c>
      <c r="I253">
        <v>30.6</v>
      </c>
      <c r="J253">
        <v>7.9</v>
      </c>
      <c r="K253">
        <v>2.4</v>
      </c>
      <c r="L253">
        <v>46.3</v>
      </c>
      <c r="M253">
        <v>604</v>
      </c>
      <c r="N253">
        <v>378</v>
      </c>
      <c r="O253">
        <v>51</v>
      </c>
      <c r="P253">
        <v>498</v>
      </c>
      <c r="Q253">
        <v>5</v>
      </c>
    </row>
    <row r="254" spans="1:17" x14ac:dyDescent="0.25">
      <c r="A254">
        <v>253</v>
      </c>
      <c r="B254">
        <v>42</v>
      </c>
      <c r="C254" t="s">
        <v>605</v>
      </c>
      <c r="D254" t="str">
        <f t="shared" si="3"/>
        <v>00-45</v>
      </c>
      <c r="E254">
        <v>1</v>
      </c>
      <c r="F254" t="s">
        <v>14</v>
      </c>
      <c r="G254">
        <v>20.41723</v>
      </c>
      <c r="H254">
        <v>3099.2</v>
      </c>
      <c r="I254">
        <v>134.9</v>
      </c>
      <c r="J254">
        <v>19</v>
      </c>
      <c r="K254">
        <v>0.8</v>
      </c>
      <c r="L254">
        <v>469.3</v>
      </c>
      <c r="M254">
        <v>6558</v>
      </c>
      <c r="N254">
        <v>816</v>
      </c>
      <c r="O254">
        <v>103</v>
      </c>
      <c r="P254">
        <v>436</v>
      </c>
      <c r="Q254">
        <v>2</v>
      </c>
    </row>
    <row r="255" spans="1:17" x14ac:dyDescent="0.25">
      <c r="A255">
        <v>254</v>
      </c>
      <c r="B255">
        <v>64</v>
      </c>
      <c r="C255" t="s">
        <v>606</v>
      </c>
      <c r="D255" t="str">
        <f t="shared" si="3"/>
        <v>45-80</v>
      </c>
      <c r="E255">
        <v>1</v>
      </c>
      <c r="F255" t="s">
        <v>14</v>
      </c>
      <c r="G255">
        <v>25.659880000000001</v>
      </c>
      <c r="H255">
        <v>2055.6999999999998</v>
      </c>
      <c r="I255">
        <v>114.4</v>
      </c>
      <c r="J255">
        <v>13</v>
      </c>
      <c r="K255">
        <v>0</v>
      </c>
      <c r="L255">
        <v>248.4</v>
      </c>
      <c r="M255">
        <v>2661</v>
      </c>
      <c r="N255">
        <v>854</v>
      </c>
      <c r="O255">
        <v>101</v>
      </c>
      <c r="P255">
        <v>291</v>
      </c>
      <c r="Q255">
        <v>1</v>
      </c>
    </row>
    <row r="256" spans="1:17" x14ac:dyDescent="0.25">
      <c r="A256">
        <v>255</v>
      </c>
      <c r="B256">
        <v>38</v>
      </c>
      <c r="C256" t="s">
        <v>605</v>
      </c>
      <c r="D256" t="str">
        <f t="shared" si="3"/>
        <v>00-45</v>
      </c>
      <c r="E256">
        <v>1</v>
      </c>
      <c r="F256" t="s">
        <v>14</v>
      </c>
      <c r="G256">
        <v>20.702940000000002</v>
      </c>
      <c r="H256">
        <v>2585.3000000000002</v>
      </c>
      <c r="I256">
        <v>129.80000000000001</v>
      </c>
      <c r="J256">
        <v>21.1</v>
      </c>
      <c r="K256">
        <v>4</v>
      </c>
      <c r="L256">
        <v>429.5</v>
      </c>
      <c r="M256">
        <v>7362</v>
      </c>
      <c r="N256">
        <v>964</v>
      </c>
      <c r="O256">
        <v>372</v>
      </c>
      <c r="P256">
        <v>293</v>
      </c>
      <c r="Q256">
        <v>1</v>
      </c>
    </row>
    <row r="257" spans="1:17" x14ac:dyDescent="0.25">
      <c r="A257">
        <v>256</v>
      </c>
      <c r="B257">
        <v>39</v>
      </c>
      <c r="C257" t="s">
        <v>605</v>
      </c>
      <c r="D257" t="str">
        <f t="shared" si="3"/>
        <v>00-45</v>
      </c>
      <c r="E257">
        <v>1</v>
      </c>
      <c r="F257" t="s">
        <v>15</v>
      </c>
      <c r="G257">
        <v>28.401509999999998</v>
      </c>
      <c r="H257">
        <v>1906.5</v>
      </c>
      <c r="I257">
        <v>86.4</v>
      </c>
      <c r="J257">
        <v>10.4</v>
      </c>
      <c r="K257">
        <v>15.5</v>
      </c>
      <c r="L257">
        <v>265.89999999999998</v>
      </c>
      <c r="M257">
        <v>2583</v>
      </c>
      <c r="N257">
        <v>632</v>
      </c>
      <c r="O257">
        <v>78</v>
      </c>
      <c r="P257">
        <v>600</v>
      </c>
      <c r="Q257">
        <v>0</v>
      </c>
    </row>
    <row r="258" spans="1:17" x14ac:dyDescent="0.25">
      <c r="A258">
        <v>257</v>
      </c>
      <c r="B258">
        <v>40</v>
      </c>
      <c r="C258" t="s">
        <v>605</v>
      </c>
      <c r="D258" t="str">
        <f t="shared" si="3"/>
        <v>00-45</v>
      </c>
      <c r="E258">
        <v>1</v>
      </c>
      <c r="F258" t="s">
        <v>15</v>
      </c>
      <c r="G258">
        <v>31.242190000000001</v>
      </c>
      <c r="H258">
        <v>3014.9</v>
      </c>
      <c r="I258">
        <v>165.7</v>
      </c>
      <c r="J258">
        <v>14.4</v>
      </c>
      <c r="K258">
        <v>0</v>
      </c>
      <c r="L258">
        <v>900.7</v>
      </c>
      <c r="M258">
        <v>1028</v>
      </c>
      <c r="N258">
        <v>3061</v>
      </c>
      <c r="O258">
        <v>0</v>
      </c>
      <c r="P258">
        <v>254</v>
      </c>
      <c r="Q258">
        <v>2</v>
      </c>
    </row>
    <row r="259" spans="1:17" x14ac:dyDescent="0.25">
      <c r="A259">
        <v>258</v>
      </c>
      <c r="B259">
        <v>29</v>
      </c>
      <c r="C259" t="s">
        <v>605</v>
      </c>
      <c r="D259" t="str">
        <f t="shared" ref="D259:D316" si="4">IF(B259&lt;45, "00-45",     IF(B259&lt;80, "45-80", "80-100")     )</f>
        <v>00-45</v>
      </c>
      <c r="E259">
        <v>1</v>
      </c>
      <c r="F259" t="s">
        <v>15</v>
      </c>
      <c r="G259">
        <v>37.939959999999999</v>
      </c>
      <c r="H259">
        <v>1631</v>
      </c>
      <c r="I259">
        <v>55.6</v>
      </c>
      <c r="J259">
        <v>13.8</v>
      </c>
      <c r="K259">
        <v>0.5</v>
      </c>
      <c r="L259">
        <v>189.5</v>
      </c>
      <c r="M259">
        <v>3435</v>
      </c>
      <c r="N259">
        <v>1104</v>
      </c>
      <c r="O259">
        <v>84</v>
      </c>
      <c r="P259">
        <v>644</v>
      </c>
      <c r="Q259">
        <v>2</v>
      </c>
    </row>
    <row r="260" spans="1:17" x14ac:dyDescent="0.25">
      <c r="A260">
        <v>259</v>
      </c>
      <c r="B260">
        <v>71</v>
      </c>
      <c r="C260" t="s">
        <v>606</v>
      </c>
      <c r="D260" t="str">
        <f t="shared" si="4"/>
        <v>45-80</v>
      </c>
      <c r="E260">
        <v>1</v>
      </c>
      <c r="F260" t="s">
        <v>14</v>
      </c>
      <c r="G260">
        <v>24.988250000000001</v>
      </c>
      <c r="H260">
        <v>1399.5</v>
      </c>
      <c r="I260">
        <v>66.5</v>
      </c>
      <c r="J260">
        <v>9.6</v>
      </c>
      <c r="K260">
        <v>8</v>
      </c>
      <c r="L260">
        <v>260</v>
      </c>
      <c r="M260">
        <v>1527</v>
      </c>
      <c r="N260">
        <v>822</v>
      </c>
      <c r="O260">
        <v>161</v>
      </c>
      <c r="P260">
        <v>636</v>
      </c>
      <c r="Q260">
        <v>2</v>
      </c>
    </row>
    <row r="261" spans="1:17" x14ac:dyDescent="0.25">
      <c r="A261">
        <v>260</v>
      </c>
      <c r="B261">
        <v>45</v>
      </c>
      <c r="C261" t="s">
        <v>606</v>
      </c>
      <c r="D261" t="str">
        <f t="shared" si="4"/>
        <v>45-80</v>
      </c>
      <c r="E261">
        <v>1</v>
      </c>
      <c r="F261" t="s">
        <v>15</v>
      </c>
      <c r="G261">
        <v>23.431640000000002</v>
      </c>
      <c r="H261">
        <v>2319</v>
      </c>
      <c r="I261">
        <v>122.1</v>
      </c>
      <c r="J261">
        <v>13.4</v>
      </c>
      <c r="K261">
        <v>0.1</v>
      </c>
      <c r="L261">
        <v>305.7</v>
      </c>
      <c r="M261">
        <v>2047</v>
      </c>
      <c r="N261">
        <v>1125</v>
      </c>
      <c r="O261">
        <v>331</v>
      </c>
      <c r="P261">
        <v>684</v>
      </c>
      <c r="Q261">
        <v>2</v>
      </c>
    </row>
    <row r="262" spans="1:17" x14ac:dyDescent="0.25">
      <c r="A262">
        <v>261</v>
      </c>
      <c r="B262">
        <v>63</v>
      </c>
      <c r="C262" t="s">
        <v>606</v>
      </c>
      <c r="D262" t="str">
        <f t="shared" si="4"/>
        <v>45-80</v>
      </c>
      <c r="E262">
        <v>1</v>
      </c>
      <c r="F262" t="s">
        <v>15</v>
      </c>
      <c r="G262">
        <v>18.920940000000002</v>
      </c>
      <c r="H262">
        <v>1655.9</v>
      </c>
      <c r="I262">
        <v>70.8</v>
      </c>
      <c r="J262">
        <v>15.1</v>
      </c>
      <c r="K262">
        <v>0.1</v>
      </c>
      <c r="L262">
        <v>177.3</v>
      </c>
      <c r="M262">
        <v>2897</v>
      </c>
      <c r="N262">
        <v>505</v>
      </c>
      <c r="O262">
        <v>366</v>
      </c>
      <c r="P262">
        <v>535</v>
      </c>
      <c r="Q262">
        <v>1</v>
      </c>
    </row>
    <row r="263" spans="1:17" x14ac:dyDescent="0.25">
      <c r="A263">
        <v>262</v>
      </c>
      <c r="B263">
        <v>46</v>
      </c>
      <c r="C263" t="s">
        <v>606</v>
      </c>
      <c r="D263" t="str">
        <f t="shared" si="4"/>
        <v>45-80</v>
      </c>
      <c r="E263">
        <v>1</v>
      </c>
      <c r="F263" t="s">
        <v>14</v>
      </c>
      <c r="G263">
        <v>24.26126</v>
      </c>
      <c r="H263">
        <v>1422.8</v>
      </c>
      <c r="I263">
        <v>58.3</v>
      </c>
      <c r="J263">
        <v>7.8</v>
      </c>
      <c r="K263">
        <v>7.1</v>
      </c>
      <c r="L263">
        <v>206.3</v>
      </c>
      <c r="M263">
        <v>1987</v>
      </c>
      <c r="N263">
        <v>608</v>
      </c>
      <c r="O263">
        <v>990</v>
      </c>
      <c r="P263">
        <v>584</v>
      </c>
      <c r="Q263">
        <v>2</v>
      </c>
    </row>
    <row r="264" spans="1:17" x14ac:dyDescent="0.25">
      <c r="A264">
        <v>263</v>
      </c>
      <c r="B264">
        <v>75</v>
      </c>
      <c r="C264" t="s">
        <v>606</v>
      </c>
      <c r="D264" t="str">
        <f t="shared" si="4"/>
        <v>45-80</v>
      </c>
      <c r="E264">
        <v>1</v>
      </c>
      <c r="F264" t="s">
        <v>15</v>
      </c>
      <c r="G264">
        <v>21.678370000000001</v>
      </c>
      <c r="H264">
        <v>2511.5</v>
      </c>
      <c r="I264">
        <v>92.3</v>
      </c>
      <c r="J264">
        <v>36.799999999999997</v>
      </c>
      <c r="K264">
        <v>0.6</v>
      </c>
      <c r="L264">
        <v>228.3</v>
      </c>
      <c r="M264">
        <v>4271</v>
      </c>
      <c r="N264">
        <v>916</v>
      </c>
      <c r="O264">
        <v>1010</v>
      </c>
      <c r="P264">
        <v>473</v>
      </c>
      <c r="Q264">
        <v>2</v>
      </c>
    </row>
    <row r="265" spans="1:17" x14ac:dyDescent="0.25">
      <c r="A265">
        <v>264</v>
      </c>
      <c r="B265">
        <v>46</v>
      </c>
      <c r="C265" t="s">
        <v>606</v>
      </c>
      <c r="D265" t="str">
        <f t="shared" si="4"/>
        <v>45-80</v>
      </c>
      <c r="E265">
        <v>1</v>
      </c>
      <c r="F265" t="s">
        <v>15</v>
      </c>
      <c r="G265">
        <v>35.190689999999996</v>
      </c>
      <c r="H265">
        <v>740.6</v>
      </c>
      <c r="I265">
        <v>38.5</v>
      </c>
      <c r="J265">
        <v>5.3</v>
      </c>
      <c r="K265">
        <v>0</v>
      </c>
      <c r="L265">
        <v>113.9</v>
      </c>
      <c r="M265">
        <v>868</v>
      </c>
      <c r="N265">
        <v>106</v>
      </c>
      <c r="O265">
        <v>236</v>
      </c>
      <c r="P265">
        <v>647</v>
      </c>
      <c r="Q265">
        <v>4</v>
      </c>
    </row>
    <row r="266" spans="1:17" x14ac:dyDescent="0.25">
      <c r="A266">
        <v>265</v>
      </c>
      <c r="B266">
        <v>44</v>
      </c>
      <c r="C266" t="s">
        <v>605</v>
      </c>
      <c r="D266" t="str">
        <f t="shared" si="4"/>
        <v>00-45</v>
      </c>
      <c r="E266">
        <v>1</v>
      </c>
      <c r="F266" t="s">
        <v>14</v>
      </c>
      <c r="G266">
        <v>22.544029999999999</v>
      </c>
      <c r="H266">
        <v>1292.5999999999999</v>
      </c>
      <c r="I266">
        <v>49.4</v>
      </c>
      <c r="J266">
        <v>10.4</v>
      </c>
      <c r="K266">
        <v>1.2</v>
      </c>
      <c r="L266">
        <v>186.5</v>
      </c>
      <c r="M266">
        <v>578</v>
      </c>
      <c r="N266">
        <v>319</v>
      </c>
      <c r="O266">
        <v>175</v>
      </c>
      <c r="P266">
        <v>880</v>
      </c>
      <c r="Q266">
        <v>1</v>
      </c>
    </row>
    <row r="267" spans="1:17" x14ac:dyDescent="0.25">
      <c r="A267">
        <v>266</v>
      </c>
      <c r="B267">
        <v>24</v>
      </c>
      <c r="C267" t="s">
        <v>605</v>
      </c>
      <c r="D267" t="str">
        <f t="shared" si="4"/>
        <v>00-45</v>
      </c>
      <c r="E267">
        <v>1</v>
      </c>
      <c r="F267" t="s">
        <v>15</v>
      </c>
      <c r="G267">
        <v>31.997150000000001</v>
      </c>
      <c r="H267">
        <v>3021.9</v>
      </c>
      <c r="I267">
        <v>171</v>
      </c>
      <c r="J267">
        <v>11.4</v>
      </c>
      <c r="K267">
        <v>0.1</v>
      </c>
      <c r="L267">
        <v>466.3</v>
      </c>
      <c r="M267">
        <v>953</v>
      </c>
      <c r="N267">
        <v>1176</v>
      </c>
      <c r="O267">
        <v>67</v>
      </c>
      <c r="P267">
        <v>376</v>
      </c>
      <c r="Q267">
        <v>3</v>
      </c>
    </row>
    <row r="268" spans="1:17" x14ac:dyDescent="0.25">
      <c r="A268">
        <v>267</v>
      </c>
      <c r="B268">
        <v>32</v>
      </c>
      <c r="C268" t="s">
        <v>605</v>
      </c>
      <c r="D268" t="str">
        <f t="shared" si="4"/>
        <v>00-45</v>
      </c>
      <c r="E268">
        <v>1</v>
      </c>
      <c r="F268" t="s">
        <v>15</v>
      </c>
      <c r="G268">
        <v>22.512149999999998</v>
      </c>
      <c r="H268">
        <v>1918.4</v>
      </c>
      <c r="I268">
        <v>63.1</v>
      </c>
      <c r="J268">
        <v>16.100000000000001</v>
      </c>
      <c r="K268">
        <v>5</v>
      </c>
      <c r="L268">
        <v>202.2</v>
      </c>
      <c r="M268">
        <v>1048</v>
      </c>
      <c r="N268">
        <v>991</v>
      </c>
      <c r="O268">
        <v>129</v>
      </c>
      <c r="P268">
        <v>864</v>
      </c>
      <c r="Q268">
        <v>5</v>
      </c>
    </row>
    <row r="269" spans="1:17" x14ac:dyDescent="0.25">
      <c r="A269">
        <v>268</v>
      </c>
      <c r="B269">
        <v>66</v>
      </c>
      <c r="C269" t="s">
        <v>606</v>
      </c>
      <c r="D269" t="str">
        <f t="shared" si="4"/>
        <v>45-80</v>
      </c>
      <c r="E269">
        <v>1</v>
      </c>
      <c r="F269" t="s">
        <v>15</v>
      </c>
      <c r="G269">
        <v>22.643840000000001</v>
      </c>
      <c r="H269">
        <v>2086.6</v>
      </c>
      <c r="I269">
        <v>72.3</v>
      </c>
      <c r="J269">
        <v>16</v>
      </c>
      <c r="K269">
        <v>0</v>
      </c>
      <c r="L269">
        <v>112.8</v>
      </c>
      <c r="M269">
        <v>1439</v>
      </c>
      <c r="N269">
        <v>476</v>
      </c>
      <c r="O269">
        <v>317</v>
      </c>
      <c r="P269">
        <v>589</v>
      </c>
      <c r="Q269">
        <v>2</v>
      </c>
    </row>
    <row r="270" spans="1:17" x14ac:dyDescent="0.25">
      <c r="A270">
        <v>269</v>
      </c>
      <c r="B270">
        <v>43</v>
      </c>
      <c r="C270" t="s">
        <v>605</v>
      </c>
      <c r="D270" t="str">
        <f t="shared" si="4"/>
        <v>00-45</v>
      </c>
      <c r="E270">
        <v>1</v>
      </c>
      <c r="F270" t="s">
        <v>15</v>
      </c>
      <c r="G270">
        <v>26.347549999999998</v>
      </c>
      <c r="H270">
        <v>3449.7</v>
      </c>
      <c r="I270">
        <v>172.8</v>
      </c>
      <c r="J270">
        <v>20.5</v>
      </c>
      <c r="K270">
        <v>1.4</v>
      </c>
      <c r="L270">
        <v>381.3</v>
      </c>
      <c r="M270">
        <v>3324</v>
      </c>
      <c r="N270">
        <v>1558</v>
      </c>
      <c r="O270">
        <v>168</v>
      </c>
      <c r="P270">
        <v>510</v>
      </c>
      <c r="Q270">
        <v>2</v>
      </c>
    </row>
    <row r="271" spans="1:17" x14ac:dyDescent="0.25">
      <c r="A271">
        <v>270</v>
      </c>
      <c r="B271">
        <v>73</v>
      </c>
      <c r="C271" t="s">
        <v>606</v>
      </c>
      <c r="D271" t="str">
        <f t="shared" si="4"/>
        <v>45-80</v>
      </c>
      <c r="E271">
        <v>1</v>
      </c>
      <c r="F271" t="s">
        <v>14</v>
      </c>
      <c r="G271">
        <v>24.941230000000001</v>
      </c>
      <c r="H271">
        <v>1186.4000000000001</v>
      </c>
      <c r="I271">
        <v>46.1</v>
      </c>
      <c r="J271">
        <v>10.5</v>
      </c>
      <c r="K271">
        <v>1.5</v>
      </c>
      <c r="L271">
        <v>119.7</v>
      </c>
      <c r="M271">
        <v>921</v>
      </c>
      <c r="N271">
        <v>668</v>
      </c>
      <c r="O271">
        <v>613</v>
      </c>
      <c r="P271">
        <v>770</v>
      </c>
      <c r="Q271">
        <v>3</v>
      </c>
    </row>
    <row r="272" spans="1:17" x14ac:dyDescent="0.25">
      <c r="A272">
        <v>271</v>
      </c>
      <c r="B272">
        <v>54</v>
      </c>
      <c r="C272" t="s">
        <v>606</v>
      </c>
      <c r="D272" t="str">
        <f t="shared" si="4"/>
        <v>45-80</v>
      </c>
      <c r="E272">
        <v>1</v>
      </c>
      <c r="F272" t="s">
        <v>15</v>
      </c>
      <c r="G272">
        <v>25.75009</v>
      </c>
      <c r="H272">
        <v>1724.7</v>
      </c>
      <c r="I272">
        <v>75.099999999999994</v>
      </c>
      <c r="J272">
        <v>18.2</v>
      </c>
      <c r="K272">
        <v>0</v>
      </c>
      <c r="L272">
        <v>173.3</v>
      </c>
      <c r="M272">
        <v>1192</v>
      </c>
      <c r="N272">
        <v>657</v>
      </c>
      <c r="O272">
        <v>274</v>
      </c>
      <c r="P272">
        <v>543</v>
      </c>
      <c r="Q272">
        <v>2</v>
      </c>
    </row>
    <row r="273" spans="1:17" x14ac:dyDescent="0.25">
      <c r="A273">
        <v>272</v>
      </c>
      <c r="B273">
        <v>44</v>
      </c>
      <c r="C273" t="s">
        <v>605</v>
      </c>
      <c r="D273" t="str">
        <f t="shared" si="4"/>
        <v>00-45</v>
      </c>
      <c r="E273">
        <v>1</v>
      </c>
      <c r="F273" t="s">
        <v>16</v>
      </c>
      <c r="G273">
        <v>29.97738</v>
      </c>
      <c r="H273">
        <v>1877.4</v>
      </c>
      <c r="I273">
        <v>92.2</v>
      </c>
      <c r="J273">
        <v>7.7</v>
      </c>
      <c r="K273">
        <v>0.2</v>
      </c>
      <c r="L273">
        <v>211.6</v>
      </c>
      <c r="M273">
        <v>1665</v>
      </c>
      <c r="N273">
        <v>937</v>
      </c>
      <c r="O273">
        <v>94</v>
      </c>
      <c r="P273">
        <v>791</v>
      </c>
      <c r="Q273">
        <v>2</v>
      </c>
    </row>
    <row r="274" spans="1:17" x14ac:dyDescent="0.25">
      <c r="A274">
        <v>273</v>
      </c>
      <c r="B274">
        <v>55</v>
      </c>
      <c r="C274" t="s">
        <v>606</v>
      </c>
      <c r="D274" t="str">
        <f t="shared" si="4"/>
        <v>45-80</v>
      </c>
      <c r="E274">
        <v>1</v>
      </c>
      <c r="F274" t="s">
        <v>14</v>
      </c>
      <c r="G274">
        <v>22.877130000000001</v>
      </c>
      <c r="H274">
        <v>2272.6</v>
      </c>
      <c r="I274">
        <v>94.5</v>
      </c>
      <c r="J274">
        <v>10.9</v>
      </c>
      <c r="K274">
        <v>14.2</v>
      </c>
      <c r="L274">
        <v>269.2</v>
      </c>
      <c r="M274">
        <v>3610</v>
      </c>
      <c r="N274">
        <v>1825</v>
      </c>
      <c r="O274">
        <v>122</v>
      </c>
      <c r="P274">
        <v>537</v>
      </c>
      <c r="Q274">
        <v>4</v>
      </c>
    </row>
    <row r="275" spans="1:17" x14ac:dyDescent="0.25">
      <c r="A275">
        <v>274</v>
      </c>
      <c r="B275">
        <v>70</v>
      </c>
      <c r="C275" t="s">
        <v>606</v>
      </c>
      <c r="D275" t="str">
        <f t="shared" si="4"/>
        <v>45-80</v>
      </c>
      <c r="E275">
        <v>1</v>
      </c>
      <c r="F275" t="s">
        <v>16</v>
      </c>
      <c r="G275">
        <v>23.827030000000001</v>
      </c>
      <c r="H275">
        <v>1514.4</v>
      </c>
      <c r="I275">
        <v>51.7</v>
      </c>
      <c r="J275">
        <v>14.2</v>
      </c>
      <c r="K275">
        <v>7</v>
      </c>
      <c r="L275">
        <v>97.5</v>
      </c>
      <c r="M275">
        <v>3317</v>
      </c>
      <c r="N275">
        <v>766</v>
      </c>
      <c r="O275">
        <v>232</v>
      </c>
      <c r="P275">
        <v>516</v>
      </c>
      <c r="Q275">
        <v>5</v>
      </c>
    </row>
    <row r="276" spans="1:17" x14ac:dyDescent="0.25">
      <c r="A276">
        <v>275</v>
      </c>
      <c r="B276">
        <v>32</v>
      </c>
      <c r="C276" t="s">
        <v>605</v>
      </c>
      <c r="D276" t="str">
        <f t="shared" si="4"/>
        <v>00-45</v>
      </c>
      <c r="E276">
        <v>1</v>
      </c>
      <c r="F276" t="s">
        <v>14</v>
      </c>
      <c r="G276">
        <v>25.457260000000002</v>
      </c>
      <c r="H276">
        <v>2170.3000000000002</v>
      </c>
      <c r="I276">
        <v>95.1</v>
      </c>
      <c r="J276">
        <v>15.2</v>
      </c>
      <c r="K276">
        <v>0.2</v>
      </c>
      <c r="L276">
        <v>175.2</v>
      </c>
      <c r="M276">
        <v>3313</v>
      </c>
      <c r="N276">
        <v>1250</v>
      </c>
      <c r="O276">
        <v>167</v>
      </c>
      <c r="P276">
        <v>466</v>
      </c>
      <c r="Q276">
        <v>4</v>
      </c>
    </row>
    <row r="277" spans="1:17" x14ac:dyDescent="0.25">
      <c r="A277">
        <v>276</v>
      </c>
      <c r="B277">
        <v>33</v>
      </c>
      <c r="C277" t="s">
        <v>605</v>
      </c>
      <c r="D277" t="str">
        <f t="shared" si="4"/>
        <v>00-45</v>
      </c>
      <c r="E277">
        <v>0</v>
      </c>
      <c r="F277" t="s">
        <v>15</v>
      </c>
      <c r="G277">
        <v>23.26895</v>
      </c>
      <c r="H277">
        <v>2271.1</v>
      </c>
      <c r="I277">
        <v>114.6</v>
      </c>
      <c r="J277">
        <v>10.4</v>
      </c>
      <c r="K277">
        <v>0</v>
      </c>
      <c r="L277">
        <v>574.20000000000005</v>
      </c>
      <c r="M277">
        <v>1270</v>
      </c>
      <c r="N277">
        <v>544</v>
      </c>
      <c r="O277">
        <v>32</v>
      </c>
      <c r="P277">
        <v>194</v>
      </c>
      <c r="Q277">
        <v>3</v>
      </c>
    </row>
    <row r="278" spans="1:17" x14ac:dyDescent="0.25">
      <c r="A278">
        <v>277</v>
      </c>
      <c r="B278">
        <v>49</v>
      </c>
      <c r="C278" t="s">
        <v>606</v>
      </c>
      <c r="D278" t="str">
        <f t="shared" si="4"/>
        <v>45-80</v>
      </c>
      <c r="E278">
        <v>1</v>
      </c>
      <c r="F278" t="s">
        <v>14</v>
      </c>
      <c r="G278">
        <v>22.506360000000001</v>
      </c>
      <c r="H278">
        <v>1469.9</v>
      </c>
      <c r="I278">
        <v>50.4</v>
      </c>
      <c r="J278">
        <v>12.1</v>
      </c>
      <c r="K278">
        <v>0.7</v>
      </c>
      <c r="L278">
        <v>118.8</v>
      </c>
      <c r="M278">
        <v>1915</v>
      </c>
      <c r="N278">
        <v>594</v>
      </c>
      <c r="O278">
        <v>128</v>
      </c>
      <c r="P278">
        <v>759</v>
      </c>
      <c r="Q278">
        <v>2</v>
      </c>
    </row>
    <row r="279" spans="1:17" x14ac:dyDescent="0.25">
      <c r="A279">
        <v>278</v>
      </c>
      <c r="B279">
        <v>69</v>
      </c>
      <c r="C279" t="s">
        <v>606</v>
      </c>
      <c r="D279" t="str">
        <f t="shared" si="4"/>
        <v>45-80</v>
      </c>
      <c r="E279">
        <v>1</v>
      </c>
      <c r="F279" t="s">
        <v>14</v>
      </c>
      <c r="G279">
        <v>44.206189999999999</v>
      </c>
      <c r="H279">
        <v>2332.1999999999998</v>
      </c>
      <c r="I279">
        <v>109.6</v>
      </c>
      <c r="J279">
        <v>19.7</v>
      </c>
      <c r="K279">
        <v>0.1</v>
      </c>
      <c r="L279">
        <v>286.7</v>
      </c>
      <c r="M279">
        <v>4013</v>
      </c>
      <c r="N279">
        <v>1485</v>
      </c>
      <c r="O279">
        <v>151</v>
      </c>
      <c r="P279">
        <v>823</v>
      </c>
      <c r="Q279">
        <v>0</v>
      </c>
    </row>
    <row r="280" spans="1:17" x14ac:dyDescent="0.25">
      <c r="A280">
        <v>279</v>
      </c>
      <c r="B280">
        <v>38</v>
      </c>
      <c r="C280" t="s">
        <v>605</v>
      </c>
      <c r="D280" t="str">
        <f t="shared" si="4"/>
        <v>00-45</v>
      </c>
      <c r="E280">
        <v>1</v>
      </c>
      <c r="F280" t="s">
        <v>15</v>
      </c>
      <c r="G280">
        <v>20.71735</v>
      </c>
      <c r="H280">
        <v>1619.3</v>
      </c>
      <c r="I280">
        <v>83.7</v>
      </c>
      <c r="J280">
        <v>8.4</v>
      </c>
      <c r="K280">
        <v>0.5</v>
      </c>
      <c r="L280">
        <v>310.10000000000002</v>
      </c>
      <c r="M280">
        <v>902</v>
      </c>
      <c r="N280">
        <v>302</v>
      </c>
      <c r="O280">
        <v>206</v>
      </c>
      <c r="P280">
        <v>426</v>
      </c>
      <c r="Q280">
        <v>1</v>
      </c>
    </row>
    <row r="281" spans="1:17" x14ac:dyDescent="0.25">
      <c r="A281">
        <v>280</v>
      </c>
      <c r="B281">
        <v>34</v>
      </c>
      <c r="C281" t="s">
        <v>605</v>
      </c>
      <c r="D281" t="str">
        <f t="shared" si="4"/>
        <v>00-45</v>
      </c>
      <c r="E281">
        <v>1</v>
      </c>
      <c r="F281" t="s">
        <v>16</v>
      </c>
      <c r="G281">
        <v>34.081809999999997</v>
      </c>
      <c r="H281">
        <v>1148.7</v>
      </c>
      <c r="I281">
        <v>41.7</v>
      </c>
      <c r="J281">
        <v>9.8000000000000007</v>
      </c>
      <c r="K281">
        <v>1</v>
      </c>
      <c r="L281">
        <v>173.4</v>
      </c>
      <c r="M281">
        <v>2247</v>
      </c>
      <c r="N281">
        <v>682</v>
      </c>
      <c r="O281">
        <v>75</v>
      </c>
      <c r="P281">
        <v>403</v>
      </c>
      <c r="Q281">
        <v>4</v>
      </c>
    </row>
    <row r="282" spans="1:17" x14ac:dyDescent="0.25">
      <c r="A282">
        <v>281</v>
      </c>
      <c r="B282">
        <v>49</v>
      </c>
      <c r="C282" t="s">
        <v>606</v>
      </c>
      <c r="D282" t="str">
        <f t="shared" si="4"/>
        <v>45-80</v>
      </c>
      <c r="E282">
        <v>1</v>
      </c>
      <c r="F282" t="s">
        <v>15</v>
      </c>
      <c r="G282">
        <v>20.089549999999999</v>
      </c>
      <c r="H282">
        <v>2512</v>
      </c>
      <c r="I282">
        <v>64.900000000000006</v>
      </c>
      <c r="J282">
        <v>30.2</v>
      </c>
      <c r="K282">
        <v>0.6</v>
      </c>
      <c r="L282">
        <v>168.5</v>
      </c>
      <c r="M282">
        <v>4832</v>
      </c>
      <c r="N282">
        <v>793</v>
      </c>
      <c r="O282">
        <v>447</v>
      </c>
      <c r="P282">
        <v>516</v>
      </c>
      <c r="Q282">
        <v>2</v>
      </c>
    </row>
    <row r="283" spans="1:17" x14ac:dyDescent="0.25">
      <c r="A283">
        <v>282</v>
      </c>
      <c r="B283">
        <v>40</v>
      </c>
      <c r="C283" t="s">
        <v>605</v>
      </c>
      <c r="D283" t="str">
        <f t="shared" si="4"/>
        <v>00-45</v>
      </c>
      <c r="E283">
        <v>1</v>
      </c>
      <c r="F283" t="s">
        <v>16</v>
      </c>
      <c r="G283">
        <v>18.343229999999998</v>
      </c>
      <c r="H283">
        <v>833</v>
      </c>
      <c r="I283">
        <v>38.799999999999997</v>
      </c>
      <c r="J283">
        <v>5.5</v>
      </c>
      <c r="K283">
        <v>0</v>
      </c>
      <c r="L283">
        <v>145.30000000000001</v>
      </c>
      <c r="M283">
        <v>577</v>
      </c>
      <c r="N283">
        <v>444</v>
      </c>
      <c r="O283">
        <v>339</v>
      </c>
      <c r="P283">
        <v>560</v>
      </c>
      <c r="Q283">
        <v>2</v>
      </c>
    </row>
    <row r="284" spans="1:17" x14ac:dyDescent="0.25">
      <c r="A284">
        <v>283</v>
      </c>
      <c r="B284">
        <v>41</v>
      </c>
      <c r="C284" t="s">
        <v>605</v>
      </c>
      <c r="D284" t="str">
        <f t="shared" si="4"/>
        <v>00-45</v>
      </c>
      <c r="E284">
        <v>1</v>
      </c>
      <c r="F284" t="s">
        <v>14</v>
      </c>
      <c r="G284">
        <v>28.046959999999999</v>
      </c>
      <c r="H284">
        <v>1808.4</v>
      </c>
      <c r="I284">
        <v>61.5</v>
      </c>
      <c r="J284">
        <v>10.5</v>
      </c>
      <c r="K284">
        <v>17</v>
      </c>
      <c r="L284">
        <v>176.1</v>
      </c>
      <c r="M284">
        <v>1884</v>
      </c>
      <c r="N284">
        <v>641</v>
      </c>
      <c r="O284">
        <v>89</v>
      </c>
      <c r="P284">
        <v>746</v>
      </c>
      <c r="Q284">
        <v>2</v>
      </c>
    </row>
    <row r="285" spans="1:17" x14ac:dyDescent="0.25">
      <c r="A285">
        <v>284</v>
      </c>
      <c r="B285">
        <v>62</v>
      </c>
      <c r="C285" t="s">
        <v>606</v>
      </c>
      <c r="D285" t="str">
        <f t="shared" si="4"/>
        <v>45-80</v>
      </c>
      <c r="E285">
        <v>1</v>
      </c>
      <c r="F285" t="s">
        <v>14</v>
      </c>
      <c r="G285">
        <v>29.849440000000001</v>
      </c>
      <c r="H285">
        <v>2115.4</v>
      </c>
      <c r="I285">
        <v>84.1</v>
      </c>
      <c r="J285">
        <v>23.9</v>
      </c>
      <c r="K285">
        <v>0</v>
      </c>
      <c r="L285">
        <v>189.5</v>
      </c>
      <c r="M285">
        <v>3172</v>
      </c>
      <c r="N285">
        <v>658</v>
      </c>
      <c r="O285">
        <v>39</v>
      </c>
      <c r="P285">
        <v>368</v>
      </c>
      <c r="Q285">
        <v>5</v>
      </c>
    </row>
    <row r="286" spans="1:17" x14ac:dyDescent="0.25">
      <c r="A286">
        <v>285</v>
      </c>
      <c r="B286">
        <v>28</v>
      </c>
      <c r="C286" t="s">
        <v>605</v>
      </c>
      <c r="D286" t="str">
        <f t="shared" si="4"/>
        <v>00-45</v>
      </c>
      <c r="E286">
        <v>1</v>
      </c>
      <c r="F286" t="s">
        <v>15</v>
      </c>
      <c r="G286">
        <v>20.125</v>
      </c>
      <c r="H286">
        <v>1600.9</v>
      </c>
      <c r="I286">
        <v>68</v>
      </c>
      <c r="J286">
        <v>14.2</v>
      </c>
      <c r="K286">
        <v>0.2</v>
      </c>
      <c r="L286">
        <v>171.2</v>
      </c>
      <c r="M286">
        <v>3102</v>
      </c>
      <c r="N286">
        <v>453</v>
      </c>
      <c r="O286">
        <v>88</v>
      </c>
      <c r="P286">
        <v>792</v>
      </c>
      <c r="Q286">
        <v>3</v>
      </c>
    </row>
    <row r="287" spans="1:17" x14ac:dyDescent="0.25">
      <c r="A287">
        <v>286</v>
      </c>
      <c r="B287">
        <v>78</v>
      </c>
      <c r="C287" t="s">
        <v>606</v>
      </c>
      <c r="D287" t="str">
        <f t="shared" si="4"/>
        <v>45-80</v>
      </c>
      <c r="E287">
        <v>1</v>
      </c>
      <c r="F287" t="s">
        <v>15</v>
      </c>
      <c r="G287">
        <v>41.685690000000001</v>
      </c>
      <c r="H287">
        <v>647.70000000000005</v>
      </c>
      <c r="I287">
        <v>30.9</v>
      </c>
      <c r="J287">
        <v>3.7</v>
      </c>
      <c r="K287">
        <v>0</v>
      </c>
      <c r="L287">
        <v>87.5</v>
      </c>
      <c r="M287">
        <v>1186</v>
      </c>
      <c r="N287">
        <v>466</v>
      </c>
      <c r="O287">
        <v>114</v>
      </c>
      <c r="P287">
        <v>719</v>
      </c>
      <c r="Q287">
        <v>2</v>
      </c>
    </row>
    <row r="288" spans="1:17" x14ac:dyDescent="0.25">
      <c r="A288">
        <v>287</v>
      </c>
      <c r="B288">
        <v>67</v>
      </c>
      <c r="C288" t="s">
        <v>606</v>
      </c>
      <c r="D288" t="str">
        <f t="shared" si="4"/>
        <v>45-80</v>
      </c>
      <c r="E288">
        <v>1</v>
      </c>
      <c r="F288" t="s">
        <v>15</v>
      </c>
      <c r="G288">
        <v>30.730920000000001</v>
      </c>
      <c r="H288">
        <v>849.2</v>
      </c>
      <c r="I288">
        <v>25.4</v>
      </c>
      <c r="J288">
        <v>10.9</v>
      </c>
      <c r="K288">
        <v>0</v>
      </c>
      <c r="L288">
        <v>91.7</v>
      </c>
      <c r="M288">
        <v>1237</v>
      </c>
      <c r="N288">
        <v>285</v>
      </c>
      <c r="O288">
        <v>66</v>
      </c>
      <c r="P288">
        <v>995</v>
      </c>
      <c r="Q288">
        <v>1</v>
      </c>
    </row>
    <row r="289" spans="1:17" x14ac:dyDescent="0.25">
      <c r="A289">
        <v>288</v>
      </c>
      <c r="B289">
        <v>51</v>
      </c>
      <c r="C289" t="s">
        <v>606</v>
      </c>
      <c r="D289" t="str">
        <f t="shared" si="4"/>
        <v>45-80</v>
      </c>
      <c r="E289">
        <v>1</v>
      </c>
      <c r="F289" t="s">
        <v>15</v>
      </c>
      <c r="G289">
        <v>24.90822</v>
      </c>
      <c r="H289">
        <v>2166.9</v>
      </c>
      <c r="I289">
        <v>105.8</v>
      </c>
      <c r="J289">
        <v>15.6</v>
      </c>
      <c r="K289">
        <v>0</v>
      </c>
      <c r="L289">
        <v>349.1</v>
      </c>
      <c r="M289">
        <v>4098</v>
      </c>
      <c r="N289">
        <v>909</v>
      </c>
      <c r="O289">
        <v>407</v>
      </c>
      <c r="P289">
        <v>725</v>
      </c>
      <c r="Q289">
        <v>3</v>
      </c>
    </row>
    <row r="290" spans="1:17" x14ac:dyDescent="0.25">
      <c r="A290">
        <v>289</v>
      </c>
      <c r="B290">
        <v>29</v>
      </c>
      <c r="C290" t="s">
        <v>605</v>
      </c>
      <c r="D290" t="str">
        <f t="shared" si="4"/>
        <v>00-45</v>
      </c>
      <c r="E290">
        <v>1</v>
      </c>
      <c r="F290" t="s">
        <v>16</v>
      </c>
      <c r="G290">
        <v>26.687380000000001</v>
      </c>
      <c r="H290">
        <v>2476.1999999999998</v>
      </c>
      <c r="I290">
        <v>121.1</v>
      </c>
      <c r="J290">
        <v>14.3</v>
      </c>
      <c r="K290">
        <v>0</v>
      </c>
      <c r="L290">
        <v>263.5</v>
      </c>
      <c r="M290">
        <v>2889</v>
      </c>
      <c r="N290">
        <v>1529</v>
      </c>
      <c r="O290">
        <v>105</v>
      </c>
      <c r="P290">
        <v>366</v>
      </c>
      <c r="Q290">
        <v>3</v>
      </c>
    </row>
    <row r="291" spans="1:17" x14ac:dyDescent="0.25">
      <c r="A291">
        <v>290</v>
      </c>
      <c r="B291">
        <v>36</v>
      </c>
      <c r="C291" t="s">
        <v>605</v>
      </c>
      <c r="D291" t="str">
        <f t="shared" si="4"/>
        <v>00-45</v>
      </c>
      <c r="E291">
        <v>1</v>
      </c>
      <c r="F291" t="s">
        <v>16</v>
      </c>
      <c r="G291">
        <v>25.7393</v>
      </c>
      <c r="H291" t="s">
        <v>273</v>
      </c>
      <c r="I291">
        <v>112.4</v>
      </c>
      <c r="J291">
        <v>6.7</v>
      </c>
      <c r="K291">
        <v>0.5</v>
      </c>
      <c r="L291">
        <v>326.7</v>
      </c>
      <c r="M291">
        <v>1097</v>
      </c>
      <c r="N291">
        <v>966</v>
      </c>
      <c r="O291">
        <v>140</v>
      </c>
      <c r="P291">
        <v>1102</v>
      </c>
      <c r="Q291">
        <v>3</v>
      </c>
    </row>
    <row r="292" spans="1:17" x14ac:dyDescent="0.25">
      <c r="A292">
        <v>291</v>
      </c>
      <c r="B292">
        <v>43</v>
      </c>
      <c r="C292" t="s">
        <v>605</v>
      </c>
      <c r="D292" t="str">
        <f t="shared" si="4"/>
        <v>00-45</v>
      </c>
      <c r="E292">
        <v>1</v>
      </c>
      <c r="F292" t="s">
        <v>14</v>
      </c>
      <c r="G292">
        <v>18.576920000000001</v>
      </c>
      <c r="H292">
        <v>1695.3</v>
      </c>
      <c r="I292">
        <v>62.4</v>
      </c>
      <c r="J292">
        <v>17.7</v>
      </c>
      <c r="K292">
        <v>0</v>
      </c>
      <c r="L292">
        <v>147.30000000000001</v>
      </c>
      <c r="M292">
        <v>570</v>
      </c>
      <c r="N292">
        <v>747</v>
      </c>
      <c r="O292">
        <v>150</v>
      </c>
      <c r="P292">
        <v>800</v>
      </c>
      <c r="Q292">
        <v>3</v>
      </c>
    </row>
    <row r="293" spans="1:17" x14ac:dyDescent="0.25">
      <c r="A293">
        <v>292</v>
      </c>
      <c r="B293">
        <v>55</v>
      </c>
      <c r="C293" t="s">
        <v>606</v>
      </c>
      <c r="D293" t="str">
        <f t="shared" si="4"/>
        <v>45-80</v>
      </c>
      <c r="E293">
        <v>1</v>
      </c>
      <c r="F293" t="s">
        <v>14</v>
      </c>
      <c r="G293">
        <v>25.425840000000001</v>
      </c>
      <c r="H293">
        <v>2307.8000000000002</v>
      </c>
      <c r="I293">
        <v>111</v>
      </c>
      <c r="J293">
        <v>18.399999999999999</v>
      </c>
      <c r="K293">
        <v>3.4</v>
      </c>
      <c r="L293">
        <v>487.8</v>
      </c>
      <c r="M293">
        <v>2627</v>
      </c>
      <c r="N293">
        <v>1627</v>
      </c>
      <c r="O293">
        <v>95</v>
      </c>
      <c r="P293">
        <v>854</v>
      </c>
      <c r="Q293">
        <v>2</v>
      </c>
    </row>
    <row r="294" spans="1:17" x14ac:dyDescent="0.25">
      <c r="A294">
        <v>293</v>
      </c>
      <c r="B294">
        <v>54</v>
      </c>
      <c r="C294" t="s">
        <v>606</v>
      </c>
      <c r="D294" t="str">
        <f t="shared" si="4"/>
        <v>45-80</v>
      </c>
      <c r="E294">
        <v>1</v>
      </c>
      <c r="F294" t="s">
        <v>15</v>
      </c>
      <c r="G294">
        <v>24.954989999999999</v>
      </c>
      <c r="H294">
        <v>1392.2</v>
      </c>
      <c r="I294">
        <v>47.8</v>
      </c>
      <c r="J294">
        <v>12.9</v>
      </c>
      <c r="K294">
        <v>0</v>
      </c>
      <c r="L294">
        <v>87.5</v>
      </c>
      <c r="M294">
        <v>849</v>
      </c>
      <c r="N294">
        <v>962</v>
      </c>
      <c r="O294">
        <v>74</v>
      </c>
      <c r="P294">
        <v>1517</v>
      </c>
      <c r="Q294">
        <v>0</v>
      </c>
    </row>
    <row r="295" spans="1:17" x14ac:dyDescent="0.25">
      <c r="A295">
        <v>294</v>
      </c>
      <c r="B295">
        <v>32</v>
      </c>
      <c r="C295" t="s">
        <v>605</v>
      </c>
      <c r="D295" t="str">
        <f t="shared" si="4"/>
        <v>00-45</v>
      </c>
      <c r="E295">
        <v>1</v>
      </c>
      <c r="F295" t="s">
        <v>15</v>
      </c>
      <c r="G295">
        <v>39.561959999999999</v>
      </c>
      <c r="H295">
        <v>3511.1</v>
      </c>
      <c r="I295">
        <v>114.7</v>
      </c>
      <c r="J295">
        <v>13.9</v>
      </c>
      <c r="K295">
        <v>0.2</v>
      </c>
      <c r="L295">
        <v>444.7</v>
      </c>
      <c r="M295">
        <v>2174</v>
      </c>
      <c r="N295">
        <v>1814</v>
      </c>
      <c r="O295">
        <v>202</v>
      </c>
      <c r="P295">
        <v>649</v>
      </c>
      <c r="Q295">
        <v>2</v>
      </c>
    </row>
    <row r="296" spans="1:17" x14ac:dyDescent="0.25">
      <c r="A296">
        <v>295</v>
      </c>
      <c r="B296">
        <v>65</v>
      </c>
      <c r="C296" t="s">
        <v>606</v>
      </c>
      <c r="D296" t="str">
        <f t="shared" si="4"/>
        <v>45-80</v>
      </c>
      <c r="E296">
        <v>1</v>
      </c>
      <c r="F296" t="s">
        <v>15</v>
      </c>
      <c r="G296">
        <v>26.75958</v>
      </c>
      <c r="H296">
        <v>1276</v>
      </c>
      <c r="I296">
        <v>60.5</v>
      </c>
      <c r="J296">
        <v>12</v>
      </c>
      <c r="K296">
        <v>3.5</v>
      </c>
      <c r="L296">
        <v>87.3</v>
      </c>
      <c r="M296">
        <v>1456</v>
      </c>
      <c r="N296">
        <v>443</v>
      </c>
      <c r="O296">
        <v>133</v>
      </c>
      <c r="P296">
        <v>710</v>
      </c>
      <c r="Q296">
        <v>2</v>
      </c>
    </row>
    <row r="297" spans="1:17" x14ac:dyDescent="0.25">
      <c r="A297">
        <v>296</v>
      </c>
      <c r="B297">
        <v>41</v>
      </c>
      <c r="C297" t="s">
        <v>605</v>
      </c>
      <c r="D297" t="str">
        <f t="shared" si="4"/>
        <v>00-45</v>
      </c>
      <c r="E297">
        <v>0</v>
      </c>
      <c r="F297" t="s">
        <v>16</v>
      </c>
      <c r="G297">
        <v>41.649470000000001</v>
      </c>
      <c r="H297">
        <v>2685.1</v>
      </c>
      <c r="I297">
        <v>133.1</v>
      </c>
      <c r="J297">
        <v>11.1</v>
      </c>
      <c r="K297">
        <v>15</v>
      </c>
      <c r="L297">
        <v>432.4</v>
      </c>
      <c r="M297">
        <v>3728</v>
      </c>
      <c r="N297">
        <v>587</v>
      </c>
      <c r="O297">
        <v>63</v>
      </c>
      <c r="P297">
        <v>1193</v>
      </c>
      <c r="Q297">
        <v>0</v>
      </c>
    </row>
    <row r="298" spans="1:17" x14ac:dyDescent="0.25">
      <c r="A298">
        <v>297</v>
      </c>
      <c r="B298">
        <v>60</v>
      </c>
      <c r="C298" t="s">
        <v>606</v>
      </c>
      <c r="D298" t="str">
        <f t="shared" si="4"/>
        <v>45-80</v>
      </c>
      <c r="E298">
        <v>1</v>
      </c>
      <c r="F298" t="s">
        <v>14</v>
      </c>
      <c r="G298">
        <v>40.695309999999999</v>
      </c>
      <c r="H298">
        <v>1327</v>
      </c>
      <c r="I298">
        <v>64.8</v>
      </c>
      <c r="J298">
        <v>9.3000000000000007</v>
      </c>
      <c r="K298">
        <v>0.1</v>
      </c>
      <c r="L298">
        <v>341</v>
      </c>
      <c r="M298">
        <v>1987</v>
      </c>
      <c r="N298">
        <v>670</v>
      </c>
      <c r="O298">
        <v>22</v>
      </c>
      <c r="P298">
        <v>581</v>
      </c>
      <c r="Q298">
        <v>5</v>
      </c>
    </row>
    <row r="299" spans="1:17" x14ac:dyDescent="0.25">
      <c r="A299">
        <v>298</v>
      </c>
      <c r="B299">
        <v>73</v>
      </c>
      <c r="C299" t="s">
        <v>606</v>
      </c>
      <c r="D299" t="str">
        <f t="shared" si="4"/>
        <v>45-80</v>
      </c>
      <c r="E299">
        <v>1</v>
      </c>
      <c r="F299" t="s">
        <v>14</v>
      </c>
      <c r="G299">
        <v>25.847280000000001</v>
      </c>
      <c r="H299">
        <v>853.1</v>
      </c>
      <c r="I299">
        <v>29.8</v>
      </c>
      <c r="J299">
        <v>6.3</v>
      </c>
      <c r="K299">
        <v>10</v>
      </c>
      <c r="L299">
        <v>160.5</v>
      </c>
      <c r="M299">
        <v>1022</v>
      </c>
      <c r="N299">
        <v>125</v>
      </c>
      <c r="O299">
        <v>151</v>
      </c>
      <c r="P299">
        <v>721</v>
      </c>
      <c r="Q299">
        <v>2</v>
      </c>
    </row>
    <row r="300" spans="1:17" x14ac:dyDescent="0.25">
      <c r="A300">
        <v>299</v>
      </c>
      <c r="B300">
        <v>71</v>
      </c>
      <c r="C300" t="s">
        <v>606</v>
      </c>
      <c r="D300" t="str">
        <f t="shared" si="4"/>
        <v>45-80</v>
      </c>
      <c r="E300">
        <v>1</v>
      </c>
      <c r="F300" t="s">
        <v>15</v>
      </c>
      <c r="G300">
        <v>21.810890000000001</v>
      </c>
      <c r="H300">
        <v>1215.8</v>
      </c>
      <c r="I300">
        <v>43.8</v>
      </c>
      <c r="J300">
        <v>12.3</v>
      </c>
      <c r="K300">
        <v>5</v>
      </c>
      <c r="L300">
        <v>110.8</v>
      </c>
      <c r="M300">
        <v>2079</v>
      </c>
      <c r="N300">
        <v>597</v>
      </c>
      <c r="O300">
        <v>473</v>
      </c>
      <c r="P300">
        <v>946</v>
      </c>
      <c r="Q300">
        <v>3</v>
      </c>
    </row>
    <row r="301" spans="1:17" x14ac:dyDescent="0.25">
      <c r="A301">
        <v>300</v>
      </c>
      <c r="B301">
        <v>47</v>
      </c>
      <c r="C301" t="s">
        <v>606</v>
      </c>
      <c r="D301" t="str">
        <f t="shared" si="4"/>
        <v>45-80</v>
      </c>
      <c r="E301">
        <v>1</v>
      </c>
      <c r="F301" t="s">
        <v>15</v>
      </c>
      <c r="G301">
        <v>37.277610000000003</v>
      </c>
      <c r="H301">
        <v>1927.6</v>
      </c>
      <c r="I301">
        <v>92.5</v>
      </c>
      <c r="J301">
        <v>10.7</v>
      </c>
      <c r="K301">
        <v>0</v>
      </c>
      <c r="L301">
        <v>359.1</v>
      </c>
      <c r="M301">
        <v>406</v>
      </c>
      <c r="N301">
        <v>806</v>
      </c>
      <c r="O301">
        <v>58</v>
      </c>
      <c r="P301">
        <v>794</v>
      </c>
      <c r="Q301">
        <v>6</v>
      </c>
    </row>
    <row r="302" spans="1:17" x14ac:dyDescent="0.25">
      <c r="A302">
        <v>301</v>
      </c>
      <c r="B302">
        <v>35</v>
      </c>
      <c r="C302" t="s">
        <v>605</v>
      </c>
      <c r="D302" t="str">
        <f t="shared" si="4"/>
        <v>00-45</v>
      </c>
      <c r="E302">
        <v>1</v>
      </c>
      <c r="F302" t="s">
        <v>14</v>
      </c>
      <c r="G302">
        <v>29.585460000000001</v>
      </c>
      <c r="H302">
        <v>2466.9</v>
      </c>
      <c r="I302">
        <v>112.6</v>
      </c>
      <c r="J302">
        <v>9.6</v>
      </c>
      <c r="K302">
        <v>0.1</v>
      </c>
      <c r="L302">
        <v>331.9</v>
      </c>
      <c r="M302">
        <v>621</v>
      </c>
      <c r="N302">
        <v>579</v>
      </c>
      <c r="O302">
        <v>87</v>
      </c>
      <c r="P302">
        <v>494</v>
      </c>
      <c r="Q302">
        <v>0</v>
      </c>
    </row>
    <row r="303" spans="1:17" x14ac:dyDescent="0.25">
      <c r="A303">
        <v>302</v>
      </c>
      <c r="B303">
        <v>34</v>
      </c>
      <c r="C303" t="s">
        <v>605</v>
      </c>
      <c r="D303" t="str">
        <f t="shared" si="4"/>
        <v>00-45</v>
      </c>
      <c r="E303">
        <v>1</v>
      </c>
      <c r="F303" t="s">
        <v>16</v>
      </c>
      <c r="G303">
        <v>21.329059999999998</v>
      </c>
      <c r="H303" t="s">
        <v>273</v>
      </c>
      <c r="I303">
        <v>124.7</v>
      </c>
      <c r="J303">
        <v>18.100000000000001</v>
      </c>
      <c r="K303">
        <v>8.3000000000000007</v>
      </c>
      <c r="L303">
        <v>431</v>
      </c>
      <c r="M303">
        <v>2652</v>
      </c>
      <c r="N303">
        <v>1098</v>
      </c>
      <c r="O303">
        <v>113</v>
      </c>
      <c r="P303">
        <v>796</v>
      </c>
      <c r="Q303">
        <v>3</v>
      </c>
    </row>
    <row r="304" spans="1:17" x14ac:dyDescent="0.25">
      <c r="A304">
        <v>303</v>
      </c>
      <c r="B304">
        <v>41</v>
      </c>
      <c r="C304" t="s">
        <v>605</v>
      </c>
      <c r="D304" t="str">
        <f t="shared" si="4"/>
        <v>00-45</v>
      </c>
      <c r="E304">
        <v>1</v>
      </c>
      <c r="F304" t="s">
        <v>15</v>
      </c>
      <c r="G304">
        <v>34.614930000000001</v>
      </c>
      <c r="H304">
        <v>2046.9</v>
      </c>
      <c r="I304">
        <v>103</v>
      </c>
      <c r="J304">
        <v>13.1</v>
      </c>
      <c r="K304">
        <v>0</v>
      </c>
      <c r="L304">
        <v>334.2</v>
      </c>
      <c r="M304">
        <v>1745</v>
      </c>
      <c r="N304">
        <v>445</v>
      </c>
      <c r="O304">
        <v>117</v>
      </c>
      <c r="P304">
        <v>738</v>
      </c>
      <c r="Q304">
        <v>5</v>
      </c>
    </row>
    <row r="305" spans="1:17" x14ac:dyDescent="0.25">
      <c r="A305">
        <v>304</v>
      </c>
      <c r="B305">
        <v>33</v>
      </c>
      <c r="C305" t="s">
        <v>605</v>
      </c>
      <c r="D305" t="str">
        <f t="shared" si="4"/>
        <v>00-45</v>
      </c>
      <c r="E305">
        <v>1</v>
      </c>
      <c r="F305" t="s">
        <v>14</v>
      </c>
      <c r="G305">
        <v>18.576920000000001</v>
      </c>
      <c r="H305">
        <v>1835.9</v>
      </c>
      <c r="I305">
        <v>74.099999999999994</v>
      </c>
      <c r="J305">
        <v>23</v>
      </c>
      <c r="K305">
        <v>0.7</v>
      </c>
      <c r="L305">
        <v>184.2</v>
      </c>
      <c r="M305">
        <v>2121</v>
      </c>
      <c r="N305">
        <v>426</v>
      </c>
      <c r="O305">
        <v>155</v>
      </c>
      <c r="P305">
        <v>444</v>
      </c>
      <c r="Q305">
        <v>1</v>
      </c>
    </row>
    <row r="306" spans="1:17" x14ac:dyDescent="0.25">
      <c r="A306">
        <v>305</v>
      </c>
      <c r="B306">
        <v>73</v>
      </c>
      <c r="C306" t="s">
        <v>606</v>
      </c>
      <c r="D306" t="str">
        <f t="shared" si="4"/>
        <v>45-80</v>
      </c>
      <c r="E306">
        <v>1</v>
      </c>
      <c r="F306" t="s">
        <v>16</v>
      </c>
      <c r="G306">
        <v>20.711189999999998</v>
      </c>
      <c r="H306">
        <v>1678.5</v>
      </c>
      <c r="I306">
        <v>82.3</v>
      </c>
      <c r="J306">
        <v>6.3</v>
      </c>
      <c r="K306">
        <v>14.1</v>
      </c>
      <c r="L306">
        <v>249.5</v>
      </c>
      <c r="M306">
        <v>1078</v>
      </c>
      <c r="N306">
        <v>416</v>
      </c>
      <c r="O306">
        <v>41</v>
      </c>
      <c r="P306">
        <v>669</v>
      </c>
      <c r="Q306">
        <v>5</v>
      </c>
    </row>
    <row r="307" spans="1:17" x14ac:dyDescent="0.25">
      <c r="A307">
        <v>306</v>
      </c>
      <c r="B307">
        <v>67</v>
      </c>
      <c r="C307" t="s">
        <v>606</v>
      </c>
      <c r="D307" t="str">
        <f t="shared" si="4"/>
        <v>45-80</v>
      </c>
      <c r="E307">
        <v>1</v>
      </c>
      <c r="F307" t="s">
        <v>14</v>
      </c>
      <c r="G307">
        <v>26.942869999999999</v>
      </c>
      <c r="H307">
        <v>1049.2</v>
      </c>
      <c r="I307">
        <v>44.6</v>
      </c>
      <c r="J307">
        <v>9.6</v>
      </c>
      <c r="K307">
        <v>0</v>
      </c>
      <c r="P307">
        <v>836</v>
      </c>
      <c r="Q307">
        <v>2</v>
      </c>
    </row>
    <row r="308" spans="1:17" x14ac:dyDescent="0.25">
      <c r="A308">
        <v>307</v>
      </c>
      <c r="D308" t="str">
        <f t="shared" si="4"/>
        <v>00-45</v>
      </c>
      <c r="E308">
        <v>1</v>
      </c>
      <c r="F308" t="s">
        <v>15</v>
      </c>
      <c r="G308">
        <v>33.107590000000002</v>
      </c>
      <c r="H308" t="s">
        <v>273</v>
      </c>
      <c r="I308">
        <v>72.900000000000006</v>
      </c>
      <c r="J308">
        <v>16.5</v>
      </c>
      <c r="K308">
        <v>0</v>
      </c>
      <c r="P308">
        <v>986</v>
      </c>
      <c r="Q308">
        <v>2</v>
      </c>
    </row>
    <row r="309" spans="1:17" x14ac:dyDescent="0.25">
      <c r="A309">
        <v>308</v>
      </c>
      <c r="B309">
        <v>44</v>
      </c>
      <c r="C309" t="s">
        <v>605</v>
      </c>
      <c r="D309" t="str">
        <f t="shared" si="4"/>
        <v>00-45</v>
      </c>
      <c r="E309">
        <v>1</v>
      </c>
      <c r="F309" t="s">
        <v>16</v>
      </c>
      <c r="G309">
        <v>23.277170000000002</v>
      </c>
      <c r="H309">
        <v>3183.1</v>
      </c>
      <c r="I309">
        <v>119.4</v>
      </c>
      <c r="J309">
        <v>6.9</v>
      </c>
      <c r="K309">
        <v>35</v>
      </c>
      <c r="P309">
        <v>926</v>
      </c>
      <c r="Q309">
        <v>0</v>
      </c>
    </row>
    <row r="310" spans="1:17" x14ac:dyDescent="0.25">
      <c r="A310">
        <v>309</v>
      </c>
      <c r="B310">
        <v>36</v>
      </c>
      <c r="C310" t="s">
        <v>605</v>
      </c>
      <c r="D310" t="str">
        <f t="shared" si="4"/>
        <v>00-45</v>
      </c>
      <c r="E310">
        <v>1</v>
      </c>
      <c r="F310" t="s">
        <v>14</v>
      </c>
      <c r="G310">
        <v>24.743449999999999</v>
      </c>
      <c r="H310">
        <v>2838.8</v>
      </c>
      <c r="I310">
        <v>88.5</v>
      </c>
      <c r="J310">
        <v>24</v>
      </c>
      <c r="K310">
        <v>4.5</v>
      </c>
      <c r="L310">
        <v>252.4</v>
      </c>
      <c r="M310">
        <v>9642</v>
      </c>
      <c r="N310">
        <v>634</v>
      </c>
      <c r="O310">
        <v>265</v>
      </c>
      <c r="P310">
        <v>986</v>
      </c>
      <c r="Q310">
        <v>2</v>
      </c>
    </row>
    <row r="311" spans="1:17" x14ac:dyDescent="0.25">
      <c r="A311">
        <v>310</v>
      </c>
      <c r="D311" t="str">
        <f t="shared" si="4"/>
        <v>00-45</v>
      </c>
      <c r="E311">
        <v>1</v>
      </c>
      <c r="F311" t="s">
        <v>14</v>
      </c>
      <c r="H311">
        <v>2021.1</v>
      </c>
      <c r="I311">
        <v>72.2</v>
      </c>
      <c r="J311">
        <v>16.600000000000001</v>
      </c>
      <c r="K311">
        <v>9</v>
      </c>
      <c r="L311">
        <v>299.10000000000002</v>
      </c>
      <c r="M311">
        <v>1392</v>
      </c>
      <c r="N311">
        <v>1027</v>
      </c>
      <c r="O311">
        <v>144</v>
      </c>
      <c r="P311">
        <v>752</v>
      </c>
      <c r="Q311">
        <v>3</v>
      </c>
    </row>
    <row r="312" spans="1:17" x14ac:dyDescent="0.25">
      <c r="A312">
        <v>311</v>
      </c>
      <c r="B312">
        <v>46</v>
      </c>
      <c r="C312" t="s">
        <v>606</v>
      </c>
      <c r="D312" t="str">
        <f t="shared" si="4"/>
        <v>45-80</v>
      </c>
      <c r="E312">
        <v>1</v>
      </c>
      <c r="F312" t="s">
        <v>14</v>
      </c>
      <c r="G312">
        <v>25.89669</v>
      </c>
      <c r="H312">
        <v>2263.6</v>
      </c>
      <c r="I312">
        <v>98.2</v>
      </c>
      <c r="J312">
        <v>19.399999999999999</v>
      </c>
      <c r="K312">
        <v>2.6</v>
      </c>
      <c r="L312">
        <v>306.5</v>
      </c>
      <c r="M312">
        <v>2572</v>
      </c>
      <c r="N312">
        <v>1261</v>
      </c>
      <c r="O312">
        <v>164</v>
      </c>
      <c r="P312">
        <v>216</v>
      </c>
      <c r="Q312">
        <v>2</v>
      </c>
    </row>
    <row r="313" spans="1:17" x14ac:dyDescent="0.25">
      <c r="A313">
        <v>312</v>
      </c>
      <c r="D313" t="str">
        <f t="shared" si="4"/>
        <v>00-45</v>
      </c>
      <c r="E313">
        <v>1</v>
      </c>
      <c r="F313" t="s">
        <v>15</v>
      </c>
      <c r="G313">
        <v>23.827030000000001</v>
      </c>
      <c r="H313">
        <v>1841.1</v>
      </c>
      <c r="I313">
        <v>84.2</v>
      </c>
      <c r="J313">
        <v>14.1</v>
      </c>
      <c r="K313">
        <v>2.2000000000000002</v>
      </c>
      <c r="L313">
        <v>257.7</v>
      </c>
      <c r="M313">
        <v>1665</v>
      </c>
      <c r="N313">
        <v>465</v>
      </c>
      <c r="O313">
        <v>80</v>
      </c>
      <c r="P313">
        <v>328</v>
      </c>
      <c r="Q313">
        <v>1</v>
      </c>
    </row>
    <row r="314" spans="1:17" x14ac:dyDescent="0.25">
      <c r="A314">
        <v>313</v>
      </c>
      <c r="B314">
        <v>49</v>
      </c>
      <c r="C314" t="s">
        <v>606</v>
      </c>
      <c r="D314" t="str">
        <f t="shared" si="4"/>
        <v>45-80</v>
      </c>
      <c r="E314">
        <v>1</v>
      </c>
      <c r="H314">
        <v>1125.5999999999999</v>
      </c>
      <c r="I314">
        <v>44.8</v>
      </c>
      <c r="J314">
        <v>11.9</v>
      </c>
      <c r="K314">
        <v>4</v>
      </c>
      <c r="L314">
        <v>150.5</v>
      </c>
      <c r="M314">
        <v>6943</v>
      </c>
      <c r="N314">
        <v>520</v>
      </c>
      <c r="O314">
        <v>300</v>
      </c>
      <c r="P314">
        <v>502</v>
      </c>
      <c r="Q314">
        <v>2</v>
      </c>
    </row>
    <row r="315" spans="1:17" x14ac:dyDescent="0.25">
      <c r="A315">
        <v>314</v>
      </c>
      <c r="B315">
        <v>31</v>
      </c>
      <c r="C315" t="s">
        <v>605</v>
      </c>
      <c r="D315" t="str">
        <f t="shared" si="4"/>
        <v>00-45</v>
      </c>
      <c r="E315">
        <v>1</v>
      </c>
      <c r="F315" t="s">
        <v>14</v>
      </c>
      <c r="G315">
        <v>23.452549999999999</v>
      </c>
      <c r="H315">
        <v>2729.6</v>
      </c>
      <c r="I315">
        <v>144.4</v>
      </c>
      <c r="J315">
        <v>13.2</v>
      </c>
      <c r="K315">
        <v>2.2000000000000002</v>
      </c>
      <c r="L315">
        <v>381.8</v>
      </c>
      <c r="M315">
        <v>741</v>
      </c>
      <c r="N315">
        <v>644</v>
      </c>
      <c r="O315">
        <v>121</v>
      </c>
      <c r="P315">
        <v>684</v>
      </c>
      <c r="Q315">
        <v>1</v>
      </c>
    </row>
    <row r="316" spans="1:17" x14ac:dyDescent="0.25">
      <c r="A316">
        <v>315</v>
      </c>
      <c r="B316">
        <v>45</v>
      </c>
      <c r="C316" t="s">
        <v>606</v>
      </c>
      <c r="D316" t="str">
        <f t="shared" si="4"/>
        <v>45-80</v>
      </c>
      <c r="E316">
        <v>1</v>
      </c>
      <c r="F316" t="s">
        <v>15</v>
      </c>
      <c r="G316">
        <v>26.50808</v>
      </c>
      <c r="H316">
        <v>1627</v>
      </c>
      <c r="I316">
        <v>77.400000000000006</v>
      </c>
      <c r="J316">
        <v>9.9</v>
      </c>
      <c r="K316">
        <v>0.2</v>
      </c>
      <c r="L316">
        <v>195.6</v>
      </c>
      <c r="M316">
        <v>1242</v>
      </c>
      <c r="N316">
        <v>554</v>
      </c>
      <c r="O316">
        <v>233</v>
      </c>
      <c r="P316">
        <v>826</v>
      </c>
      <c r="Q316">
        <v>2</v>
      </c>
    </row>
  </sheetData>
  <autoFilter ref="A1:Q316" xr:uid="{9DA882A2-C4DE-4D5D-8D2F-A8DC40FE13DF}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517E-3553-4429-AB8A-C094763B7595}">
  <dimension ref="A3:E8"/>
  <sheetViews>
    <sheetView workbookViewId="0">
      <selection activeCell="B4" sqref="B4"/>
    </sheetView>
  </sheetViews>
  <sheetFormatPr baseColWidth="10" defaultRowHeight="15" x14ac:dyDescent="0.25"/>
  <cols>
    <col min="1" max="1" width="21" bestFit="1" customWidth="1"/>
    <col min="2" max="2" width="14.5703125" bestFit="1" customWidth="1"/>
    <col min="3" max="3" width="11.42578125" bestFit="1" customWidth="1"/>
    <col min="4" max="4" width="11.7109375" bestFit="1" customWidth="1"/>
    <col min="5" max="5" width="15.85546875" bestFit="1" customWidth="1"/>
  </cols>
  <sheetData>
    <row r="3" spans="1:5" x14ac:dyDescent="0.25">
      <c r="A3" s="2" t="s">
        <v>608</v>
      </c>
      <c r="B3" t="s">
        <v>609</v>
      </c>
      <c r="C3" t="s">
        <v>610</v>
      </c>
      <c r="D3" t="s">
        <v>611</v>
      </c>
      <c r="E3" t="s">
        <v>612</v>
      </c>
    </row>
    <row r="4" spans="1:5" x14ac:dyDescent="0.25">
      <c r="A4" s="3" t="s">
        <v>605</v>
      </c>
      <c r="B4" s="4">
        <v>133</v>
      </c>
      <c r="C4" s="4">
        <v>19</v>
      </c>
      <c r="D4" s="4">
        <v>44</v>
      </c>
      <c r="E4" s="4">
        <v>36.571428571428569</v>
      </c>
    </row>
    <row r="5" spans="1:5" x14ac:dyDescent="0.25">
      <c r="A5" s="3" t="s">
        <v>606</v>
      </c>
      <c r="B5" s="4">
        <v>175</v>
      </c>
      <c r="C5" s="4">
        <v>45</v>
      </c>
      <c r="D5" s="4">
        <v>78</v>
      </c>
      <c r="E5" s="4">
        <v>59.668571428571425</v>
      </c>
    </row>
    <row r="6" spans="1:5" x14ac:dyDescent="0.25">
      <c r="A6" s="3" t="s">
        <v>607</v>
      </c>
      <c r="B6" s="4">
        <v>4</v>
      </c>
      <c r="C6" s="4">
        <v>82</v>
      </c>
      <c r="D6" s="4">
        <v>83</v>
      </c>
      <c r="E6" s="4">
        <v>82.75</v>
      </c>
    </row>
    <row r="7" spans="1:5" x14ac:dyDescent="0.25">
      <c r="A7" s="3" t="s">
        <v>18</v>
      </c>
      <c r="B7" s="4"/>
      <c r="C7" s="4"/>
      <c r="D7" s="4"/>
      <c r="E7" s="4"/>
    </row>
    <row r="8" spans="1:5" x14ac:dyDescent="0.25">
      <c r="A8" s="3" t="s">
        <v>19</v>
      </c>
      <c r="B8" s="4">
        <v>312</v>
      </c>
      <c r="C8" s="4">
        <v>19</v>
      </c>
      <c r="D8" s="4">
        <v>83</v>
      </c>
      <c r="E8" s="4">
        <v>50.118589743589745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338B-9054-4B2E-BF98-00B504711F6E}">
  <dimension ref="A3:F9"/>
  <sheetViews>
    <sheetView workbookViewId="0">
      <selection activeCell="B6" sqref="B6"/>
    </sheetView>
  </sheetViews>
  <sheetFormatPr baseColWidth="10" defaultRowHeight="15" x14ac:dyDescent="0.25"/>
  <cols>
    <col min="1" max="1" width="22.85546875" bestFit="1" customWidth="1"/>
    <col min="2" max="2" width="23.85546875" bestFit="1" customWidth="1"/>
    <col min="3" max="3" width="5.7109375" bestFit="1" customWidth="1"/>
    <col min="4" max="4" width="6.7109375" bestFit="1" customWidth="1"/>
    <col min="5" max="5" width="6.28515625" bestFit="1" customWidth="1"/>
    <col min="6" max="6" width="12.5703125" bestFit="1" customWidth="1"/>
  </cols>
  <sheetData>
    <row r="3" spans="1:6" x14ac:dyDescent="0.25">
      <c r="A3" s="2" t="s">
        <v>616</v>
      </c>
      <c r="B3" s="2" t="s">
        <v>615</v>
      </c>
    </row>
    <row r="4" spans="1:6" x14ac:dyDescent="0.25">
      <c r="A4" s="2" t="s">
        <v>608</v>
      </c>
      <c r="B4" t="s">
        <v>605</v>
      </c>
      <c r="C4" t="s">
        <v>606</v>
      </c>
      <c r="D4" t="s">
        <v>607</v>
      </c>
      <c r="E4" t="s">
        <v>18</v>
      </c>
      <c r="F4" t="s">
        <v>19</v>
      </c>
    </row>
    <row r="5" spans="1:6" x14ac:dyDescent="0.25">
      <c r="A5" s="3" t="s">
        <v>605</v>
      </c>
      <c r="B5" s="4">
        <v>133</v>
      </c>
      <c r="C5" s="4"/>
      <c r="D5" s="4"/>
      <c r="E5" s="4"/>
      <c r="F5" s="4">
        <v>133</v>
      </c>
    </row>
    <row r="6" spans="1:6" x14ac:dyDescent="0.25">
      <c r="A6" s="3" t="s">
        <v>606</v>
      </c>
      <c r="B6" s="4"/>
      <c r="C6" s="4">
        <v>175</v>
      </c>
      <c r="D6" s="4"/>
      <c r="E6" s="4"/>
      <c r="F6" s="4">
        <v>175</v>
      </c>
    </row>
    <row r="7" spans="1:6" x14ac:dyDescent="0.25">
      <c r="A7" s="3" t="s">
        <v>607</v>
      </c>
      <c r="B7" s="4"/>
      <c r="C7" s="4"/>
      <c r="D7" s="4">
        <v>4</v>
      </c>
      <c r="E7" s="4"/>
      <c r="F7" s="4">
        <v>4</v>
      </c>
    </row>
    <row r="8" spans="1:6" x14ac:dyDescent="0.25">
      <c r="A8" s="3" t="s">
        <v>18</v>
      </c>
      <c r="B8" s="4"/>
      <c r="C8" s="4"/>
      <c r="D8" s="4"/>
      <c r="E8" s="4"/>
      <c r="F8" s="4"/>
    </row>
    <row r="9" spans="1:6" x14ac:dyDescent="0.25">
      <c r="A9" s="3" t="s">
        <v>19</v>
      </c>
      <c r="B9" s="4">
        <v>133</v>
      </c>
      <c r="C9" s="4">
        <v>175</v>
      </c>
      <c r="D9" s="4">
        <v>4</v>
      </c>
      <c r="E9" s="4"/>
      <c r="F9" s="4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C36F-2833-4022-9F15-01AACF099F2E}">
  <dimension ref="A1:I2183"/>
  <sheetViews>
    <sheetView workbookViewId="0">
      <selection activeCell="G3" sqref="G3"/>
    </sheetView>
  </sheetViews>
  <sheetFormatPr baseColWidth="10" defaultRowHeight="15" x14ac:dyDescent="0.25"/>
  <cols>
    <col min="1" max="2" width="15.140625" customWidth="1"/>
    <col min="3" max="3" width="13.7109375" customWidth="1"/>
    <col min="4" max="4" width="6.7109375" customWidth="1"/>
    <col min="5" max="5" width="8.42578125" customWidth="1"/>
    <col min="6" max="6" width="6.7109375" customWidth="1"/>
    <col min="7" max="7" width="41.140625" customWidth="1"/>
    <col min="8" max="8" width="25.140625" customWidth="1"/>
    <col min="9" max="9" width="22.42578125" customWidth="1"/>
  </cols>
  <sheetData>
    <row r="1" spans="1:9" x14ac:dyDescent="0.25">
      <c r="A1" s="11" t="s">
        <v>660</v>
      </c>
      <c r="B1" s="11"/>
      <c r="C1" s="11"/>
      <c r="D1" s="11"/>
      <c r="E1" s="11"/>
      <c r="F1" s="11"/>
      <c r="G1" s="12" t="s">
        <v>661</v>
      </c>
      <c r="H1" s="12"/>
      <c r="I1" s="12"/>
    </row>
    <row r="2" spans="1:9" x14ac:dyDescent="0.25">
      <c r="A2" s="9" t="s">
        <v>603</v>
      </c>
      <c r="B2" s="9" t="s">
        <v>655</v>
      </c>
      <c r="C2" s="9" t="s">
        <v>656</v>
      </c>
      <c r="D2" s="9" t="s">
        <v>657</v>
      </c>
      <c r="E2" s="9" t="s">
        <v>658</v>
      </c>
      <c r="F2" s="9" t="s">
        <v>659</v>
      </c>
      <c r="G2" s="10" t="s">
        <v>604</v>
      </c>
      <c r="H2" s="10" t="s">
        <v>650</v>
      </c>
      <c r="I2" s="10" t="s">
        <v>654</v>
      </c>
    </row>
    <row r="3" spans="1:9" x14ac:dyDescent="0.25">
      <c r="A3" s="7">
        <v>44013</v>
      </c>
      <c r="B3" s="7">
        <f>A3+1</f>
        <v>44014</v>
      </c>
      <c r="C3" s="7">
        <v>44082</v>
      </c>
      <c r="D3" s="8">
        <f>C3-A3</f>
        <v>69</v>
      </c>
      <c r="E3" s="8">
        <f>YEAR(A3)</f>
        <v>2020</v>
      </c>
      <c r="F3" s="8">
        <f>MONTH(A3)</f>
        <v>7</v>
      </c>
      <c r="G3" t="s">
        <v>20</v>
      </c>
      <c r="H3" t="str">
        <f>VLOOKUP(G3,recodage_dispositifs!$A$1:$B$581,2,FALSE)</f>
        <v>PROTHESE TOTALE DE GENOU A GLISSEMENT</v>
      </c>
      <c r="I3" t="str">
        <f>VLOOKUP(G3,recodage_dispositifs!$A$1:$C$581,3,FALSE)</f>
        <v>chirurgie</v>
      </c>
    </row>
    <row r="4" spans="1:9" x14ac:dyDescent="0.25">
      <c r="A4" s="7">
        <v>44013</v>
      </c>
      <c r="B4" s="7">
        <f t="shared" ref="B4:B67" si="0">A4+1</f>
        <v>44014</v>
      </c>
      <c r="C4" s="7">
        <v>44029</v>
      </c>
      <c r="D4" s="8">
        <f t="shared" ref="D4" si="1">C4-A4</f>
        <v>16</v>
      </c>
      <c r="E4" s="8">
        <f t="shared" ref="E4:E67" si="2">YEAR(A4)</f>
        <v>2020</v>
      </c>
      <c r="F4" s="8">
        <f t="shared" ref="F4:F67" si="3">MONTH(A4)</f>
        <v>7</v>
      </c>
      <c r="G4" t="s">
        <v>21</v>
      </c>
      <c r="H4" t="str">
        <f>VLOOKUP(G4,recodage_dispositifs!$A$1:$B$581,2,FALSE)</f>
        <v>MASQUE CHIRURGICAL</v>
      </c>
      <c r="I4" t="str">
        <f>VLOOKUP(G4,recodage_dispositifs!$A$1:$C$581,3,FALSE)</f>
        <v>a_classer_plus_tard</v>
      </c>
    </row>
    <row r="5" spans="1:9" x14ac:dyDescent="0.25">
      <c r="A5" s="7">
        <v>44012</v>
      </c>
      <c r="B5" s="7">
        <f t="shared" si="0"/>
        <v>44013</v>
      </c>
      <c r="C5" s="7"/>
      <c r="D5" s="8"/>
      <c r="E5" s="8">
        <f t="shared" si="2"/>
        <v>2020</v>
      </c>
      <c r="F5" s="8">
        <f t="shared" si="3"/>
        <v>6</v>
      </c>
      <c r="G5" t="s">
        <v>22</v>
      </c>
      <c r="H5" t="str">
        <f>VLOOKUP(G5,recodage_dispositifs!$A$1:$B$581,2,FALSE)</f>
        <v>SONDE VESICALE DE FOLEY</v>
      </c>
      <c r="I5" t="str">
        <f>VLOOKUP(G5,recodage_dispositifs!$A$1:$C$581,3,FALSE)</f>
        <v>a_classer_plus_tard</v>
      </c>
    </row>
    <row r="6" spans="1:9" x14ac:dyDescent="0.25">
      <c r="A6" s="7">
        <v>44012</v>
      </c>
      <c r="B6" s="7">
        <f t="shared" si="0"/>
        <v>44013</v>
      </c>
      <c r="C6" s="7"/>
      <c r="D6" s="8"/>
      <c r="E6" s="8">
        <f t="shared" si="2"/>
        <v>2020</v>
      </c>
      <c r="F6" s="8">
        <f t="shared" si="3"/>
        <v>6</v>
      </c>
      <c r="G6" t="s">
        <v>23</v>
      </c>
      <c r="H6" t="str">
        <f>VLOOKUP(G6,recodage_dispositifs!$A$1:$B$581,2,FALSE)</f>
        <v>DEFIBRILLATEUR EXTERNE</v>
      </c>
      <c r="I6" t="str">
        <f>VLOOKUP(G6,recodage_dispositifs!$A$1:$C$581,3,FALSE)</f>
        <v>a_classer_plus_tard</v>
      </c>
    </row>
    <row r="7" spans="1:9" x14ac:dyDescent="0.25">
      <c r="A7" s="7">
        <v>44012</v>
      </c>
      <c r="B7" s="7">
        <f t="shared" si="0"/>
        <v>44013</v>
      </c>
      <c r="C7" s="7"/>
      <c r="D7" s="8"/>
      <c r="E7" s="8">
        <f t="shared" si="2"/>
        <v>2020</v>
      </c>
      <c r="F7" s="8">
        <f t="shared" si="3"/>
        <v>6</v>
      </c>
      <c r="G7" t="s">
        <v>23</v>
      </c>
      <c r="H7" t="str">
        <f>VLOOKUP(G7,recodage_dispositifs!$A$1:$B$581,2,FALSE)</f>
        <v>DEFIBRILLATEUR EXTERNE</v>
      </c>
      <c r="I7" t="str">
        <f>VLOOKUP(G7,recodage_dispositifs!$A$1:$C$581,3,FALSE)</f>
        <v>a_classer_plus_tard</v>
      </c>
    </row>
    <row r="8" spans="1:9" x14ac:dyDescent="0.25">
      <c r="A8" s="7">
        <v>44012</v>
      </c>
      <c r="B8" s="7">
        <f t="shared" si="0"/>
        <v>44013</v>
      </c>
      <c r="C8" s="7"/>
      <c r="D8" s="8"/>
      <c r="E8" s="8">
        <f t="shared" si="2"/>
        <v>2020</v>
      </c>
      <c r="F8" s="8">
        <f t="shared" si="3"/>
        <v>6</v>
      </c>
      <c r="G8" t="s">
        <v>24</v>
      </c>
      <c r="H8" t="str">
        <f>VLOOKUP(G8,recodage_dispositifs!$A$1:$B$581,2,FALSE)</f>
        <v>DISPOSITIF DE DERIVATION EXTERNE DU LCR</v>
      </c>
      <c r="I8" t="str">
        <f>VLOOKUP(G8,recodage_dispositifs!$A$1:$C$581,3,FALSE)</f>
        <v>a_classer_plus_tard</v>
      </c>
    </row>
    <row r="9" spans="1:9" x14ac:dyDescent="0.25">
      <c r="A9" s="7">
        <v>44012</v>
      </c>
      <c r="B9" s="7">
        <f t="shared" si="0"/>
        <v>44013</v>
      </c>
      <c r="C9" s="7"/>
      <c r="D9" s="8"/>
      <c r="E9" s="8">
        <f t="shared" si="2"/>
        <v>2020</v>
      </c>
      <c r="F9" s="8">
        <f t="shared" si="3"/>
        <v>6</v>
      </c>
      <c r="G9" t="s">
        <v>24</v>
      </c>
      <c r="H9" t="str">
        <f>VLOOKUP(G9,recodage_dispositifs!$A$1:$B$581,2,FALSE)</f>
        <v>DISPOSITIF DE DERIVATION EXTERNE DU LCR</v>
      </c>
      <c r="I9" t="str">
        <f>VLOOKUP(G9,recodage_dispositifs!$A$1:$C$581,3,FALSE)</f>
        <v>a_classer_plus_tard</v>
      </c>
    </row>
    <row r="10" spans="1:9" x14ac:dyDescent="0.25">
      <c r="A10" s="7"/>
      <c r="B10" s="7">
        <f t="shared" si="0"/>
        <v>1</v>
      </c>
      <c r="C10" s="7"/>
      <c r="D10" s="8"/>
      <c r="E10" s="8">
        <f t="shared" si="2"/>
        <v>1900</v>
      </c>
      <c r="F10" s="8">
        <f t="shared" si="3"/>
        <v>1</v>
      </c>
      <c r="G10" t="s">
        <v>25</v>
      </c>
      <c r="H10" t="str">
        <f>VLOOKUP(G10,recodage_dispositifs!$A$1:$B$581,2,FALSE)</f>
        <v>CATHETER VEINEUX CENTRAL</v>
      </c>
      <c r="I10" t="str">
        <f>VLOOKUP(G10,recodage_dispositifs!$A$1:$C$581,3,FALSE)</f>
        <v>a_classer_plus_tard</v>
      </c>
    </row>
    <row r="11" spans="1:9" x14ac:dyDescent="0.25">
      <c r="A11" s="7">
        <v>44008</v>
      </c>
      <c r="B11" s="7">
        <f t="shared" si="0"/>
        <v>44009</v>
      </c>
      <c r="C11" s="7"/>
      <c r="D11" s="8"/>
      <c r="E11" s="8">
        <f t="shared" si="2"/>
        <v>2020</v>
      </c>
      <c r="F11" s="8">
        <f t="shared" si="3"/>
        <v>6</v>
      </c>
      <c r="G11" t="s">
        <v>26</v>
      </c>
      <c r="H11" t="str">
        <f>VLOOKUP(G11,recodage_dispositifs!$A$1:$B$581,2,FALSE)</f>
        <v>AUTRE PROTHESE DE GENOU ( ORTHOPEDIE )</v>
      </c>
      <c r="I11" t="str">
        <f>VLOOKUP(G11,recodage_dispositifs!$A$1:$C$581,3,FALSE)</f>
        <v>chirurgie</v>
      </c>
    </row>
    <row r="12" spans="1:9" x14ac:dyDescent="0.25">
      <c r="A12" s="7"/>
      <c r="B12" s="7">
        <f t="shared" si="0"/>
        <v>1</v>
      </c>
      <c r="C12" s="7"/>
      <c r="D12" s="8"/>
      <c r="E12" s="8">
        <f t="shared" si="2"/>
        <v>1900</v>
      </c>
      <c r="F12" s="8">
        <f t="shared" si="3"/>
        <v>1</v>
      </c>
      <c r="G12" t="s">
        <v>25</v>
      </c>
      <c r="H12" t="str">
        <f>VLOOKUP(G12,recodage_dispositifs!$A$1:$B$581,2,FALSE)</f>
        <v>CATHETER VEINEUX CENTRAL</v>
      </c>
      <c r="I12" t="str">
        <f>VLOOKUP(G12,recodage_dispositifs!$A$1:$C$581,3,FALSE)</f>
        <v>a_classer_plus_tard</v>
      </c>
    </row>
    <row r="13" spans="1:9" x14ac:dyDescent="0.25">
      <c r="A13" s="7">
        <v>44008</v>
      </c>
      <c r="B13" s="7">
        <f t="shared" si="0"/>
        <v>44009</v>
      </c>
      <c r="C13" s="7"/>
      <c r="D13" s="8"/>
      <c r="E13" s="8">
        <f t="shared" si="2"/>
        <v>2020</v>
      </c>
      <c r="F13" s="8">
        <f t="shared" si="3"/>
        <v>6</v>
      </c>
      <c r="G13" t="s">
        <v>27</v>
      </c>
      <c r="H13" t="str">
        <f>VLOOKUP(G13,recodage_dispositifs!$A$1:$B$581,2,FALSE)</f>
        <v>PERFUSEUR</v>
      </c>
      <c r="I13" t="str">
        <f>VLOOKUP(G13,recodage_dispositifs!$A$1:$C$581,3,FALSE)</f>
        <v>a_classer_plus_tard</v>
      </c>
    </row>
    <row r="14" spans="1:9" x14ac:dyDescent="0.25">
      <c r="A14" s="7">
        <v>44008</v>
      </c>
      <c r="B14" s="7">
        <f t="shared" si="0"/>
        <v>44009</v>
      </c>
      <c r="C14" s="7"/>
      <c r="D14" s="8"/>
      <c r="E14" s="8">
        <f t="shared" si="2"/>
        <v>2020</v>
      </c>
      <c r="F14" s="8">
        <f t="shared" si="3"/>
        <v>6</v>
      </c>
      <c r="G14" t="s">
        <v>28</v>
      </c>
      <c r="H14" t="str">
        <f>VLOOKUP(G14,recodage_dispositifs!$A$1:$B$581,2,FALSE)</f>
        <v>PROTHESE TOTALE DE HANCHE - INSERT CERAMI. ALUM. ORTHOPEDIE</v>
      </c>
      <c r="I14" t="str">
        <f>VLOOKUP(G14,recodage_dispositifs!$A$1:$C$581,3,FALSE)</f>
        <v>chirurgie</v>
      </c>
    </row>
    <row r="15" spans="1:9" x14ac:dyDescent="0.25">
      <c r="A15" s="7">
        <v>44008</v>
      </c>
      <c r="B15" s="7">
        <f t="shared" si="0"/>
        <v>44009</v>
      </c>
      <c r="C15" s="7"/>
      <c r="D15" s="8"/>
      <c r="E15" s="8">
        <f t="shared" si="2"/>
        <v>2020</v>
      </c>
      <c r="F15" s="8">
        <f t="shared" si="3"/>
        <v>6</v>
      </c>
      <c r="G15" t="s">
        <v>25</v>
      </c>
      <c r="H15" t="str">
        <f>VLOOKUP(G15,recodage_dispositifs!$A$1:$B$581,2,FALSE)</f>
        <v>CATHETER VEINEUX CENTRAL</v>
      </c>
      <c r="I15" t="str">
        <f>VLOOKUP(G15,recodage_dispositifs!$A$1:$C$581,3,FALSE)</f>
        <v>a_classer_plus_tard</v>
      </c>
    </row>
    <row r="16" spans="1:9" x14ac:dyDescent="0.25">
      <c r="A16" s="7">
        <v>44008</v>
      </c>
      <c r="B16" s="7">
        <f t="shared" si="0"/>
        <v>44009</v>
      </c>
      <c r="C16" s="7"/>
      <c r="D16" s="8"/>
      <c r="E16" s="8">
        <f t="shared" si="2"/>
        <v>2020</v>
      </c>
      <c r="F16" s="8">
        <f t="shared" si="3"/>
        <v>6</v>
      </c>
      <c r="G16" t="s">
        <v>29</v>
      </c>
      <c r="H16" t="str">
        <f>VLOOKUP(G16,recodage_dispositifs!$A$1:$B$581,2,FALSE)</f>
        <v>GLYCEMIE - BIOCHIMIE</v>
      </c>
      <c r="I16" t="str">
        <f>VLOOKUP(G16,recodage_dispositifs!$A$1:$C$581,3,FALSE)</f>
        <v>a_classer_plus_tard</v>
      </c>
    </row>
    <row r="17" spans="1:9" x14ac:dyDescent="0.25">
      <c r="A17" s="7">
        <v>44008</v>
      </c>
      <c r="B17" s="7">
        <f t="shared" si="0"/>
        <v>44009</v>
      </c>
      <c r="C17" s="7"/>
      <c r="D17" s="8"/>
      <c r="E17" s="8">
        <f t="shared" si="2"/>
        <v>2020</v>
      </c>
      <c r="F17" s="8">
        <f t="shared" si="3"/>
        <v>6</v>
      </c>
      <c r="G17" t="s">
        <v>30</v>
      </c>
      <c r="H17" t="str">
        <f>VLOOKUP(G17,recodage_dispositifs!$A$1:$B$581,2,FALSE)</f>
        <v>MATERIEL ANCILLAIRE ( ORTHOPEDIE )</v>
      </c>
      <c r="I17" t="str">
        <f>VLOOKUP(G17,recodage_dispositifs!$A$1:$C$581,3,FALSE)</f>
        <v>chirurgie</v>
      </c>
    </row>
    <row r="18" spans="1:9" x14ac:dyDescent="0.25">
      <c r="A18" s="7">
        <v>44008</v>
      </c>
      <c r="B18" s="7">
        <f t="shared" si="0"/>
        <v>44009</v>
      </c>
      <c r="C18" s="7"/>
      <c r="D18" s="7"/>
      <c r="E18" s="8">
        <f t="shared" si="2"/>
        <v>2020</v>
      </c>
      <c r="F18" s="8">
        <f t="shared" si="3"/>
        <v>6</v>
      </c>
      <c r="G18" t="s">
        <v>31</v>
      </c>
      <c r="H18" t="str">
        <f>VLOOKUP(G18,recodage_dispositifs!$A$1:$B$581,2,FALSE)</f>
        <v xml:space="preserve">VALVE BIOLOGIQUE PERCUTANEE AORTIQUE ( ACCESSOIRE ) </v>
      </c>
      <c r="I18" t="str">
        <f>VLOOKUP(G18,recodage_dispositifs!$A$1:$C$581,3,FALSE)</f>
        <v>a_classer_plus_tard</v>
      </c>
    </row>
    <row r="19" spans="1:9" x14ac:dyDescent="0.25">
      <c r="A19" s="7">
        <v>44008</v>
      </c>
      <c r="B19" s="7">
        <f t="shared" si="0"/>
        <v>44009</v>
      </c>
      <c r="C19" s="7"/>
      <c r="D19" s="7"/>
      <c r="E19" s="8">
        <f t="shared" si="2"/>
        <v>2020</v>
      </c>
      <c r="F19" s="8">
        <f t="shared" si="3"/>
        <v>6</v>
      </c>
      <c r="G19" t="s">
        <v>27</v>
      </c>
      <c r="H19" t="str">
        <f>VLOOKUP(G19,recodage_dispositifs!$A$1:$B$581,2,FALSE)</f>
        <v>PERFUSEUR</v>
      </c>
      <c r="I19" t="str">
        <f>VLOOKUP(G19,recodage_dispositifs!$A$1:$C$581,3,FALSE)</f>
        <v>a_classer_plus_tard</v>
      </c>
    </row>
    <row r="20" spans="1:9" x14ac:dyDescent="0.25">
      <c r="A20" s="7">
        <v>44008</v>
      </c>
      <c r="B20" s="7">
        <f t="shared" si="0"/>
        <v>44009</v>
      </c>
      <c r="C20" s="7"/>
      <c r="D20" s="7"/>
      <c r="E20" s="8">
        <f t="shared" si="2"/>
        <v>2020</v>
      </c>
      <c r="F20" s="8">
        <f t="shared" si="3"/>
        <v>6</v>
      </c>
      <c r="G20" t="s">
        <v>32</v>
      </c>
      <c r="H20" t="str">
        <f>VLOOKUP(G20,recodage_dispositifs!$A$1:$B$581,2,FALSE)</f>
        <v>CHAMBRE A CATHETER IMPLANTABLE</v>
      </c>
      <c r="I20" t="str">
        <f>VLOOKUP(G20,recodage_dispositifs!$A$1:$C$581,3,FALSE)</f>
        <v>a_classer_plus_tard</v>
      </c>
    </row>
    <row r="21" spans="1:9" x14ac:dyDescent="0.25">
      <c r="A21" s="7">
        <v>44008</v>
      </c>
      <c r="B21" s="7">
        <f t="shared" si="0"/>
        <v>44009</v>
      </c>
      <c r="C21" s="7"/>
      <c r="D21" s="7"/>
      <c r="E21" s="8">
        <f t="shared" si="2"/>
        <v>2020</v>
      </c>
      <c r="F21" s="8">
        <f t="shared" si="3"/>
        <v>6</v>
      </c>
      <c r="G21" t="s">
        <v>33</v>
      </c>
      <c r="H21" t="str">
        <f>VLOOKUP(G21,recodage_dispositifs!$A$1:$B$581,2,FALSE)</f>
        <v>THERAPIE PAR PRESSION NEGATIVE</v>
      </c>
      <c r="I21" t="str">
        <f>VLOOKUP(G21,recodage_dispositifs!$A$1:$C$581,3,FALSE)</f>
        <v>a_classer_plus_tard</v>
      </c>
    </row>
    <row r="22" spans="1:9" x14ac:dyDescent="0.25">
      <c r="A22" s="7">
        <v>44008</v>
      </c>
      <c r="B22" s="7">
        <f t="shared" si="0"/>
        <v>44009</v>
      </c>
      <c r="C22" s="7"/>
      <c r="D22" s="7"/>
      <c r="E22" s="8">
        <f t="shared" si="2"/>
        <v>2020</v>
      </c>
      <c r="F22" s="8">
        <f t="shared" si="3"/>
        <v>6</v>
      </c>
      <c r="G22" t="s">
        <v>32</v>
      </c>
      <c r="H22" t="str">
        <f>VLOOKUP(G22,recodage_dispositifs!$A$1:$B$581,2,FALSE)</f>
        <v>CHAMBRE A CATHETER IMPLANTABLE</v>
      </c>
      <c r="I22" t="str">
        <f>VLOOKUP(G22,recodage_dispositifs!$A$1:$C$581,3,FALSE)</f>
        <v>a_classer_plus_tard</v>
      </c>
    </row>
    <row r="23" spans="1:9" x14ac:dyDescent="0.25">
      <c r="A23" s="7">
        <v>44008</v>
      </c>
      <c r="B23" s="7">
        <f t="shared" si="0"/>
        <v>44009</v>
      </c>
      <c r="C23" s="7"/>
      <c r="D23" s="7"/>
      <c r="E23" s="8">
        <f t="shared" si="2"/>
        <v>2020</v>
      </c>
      <c r="F23" s="8">
        <f t="shared" si="3"/>
        <v>6</v>
      </c>
      <c r="G23" t="s">
        <v>32</v>
      </c>
      <c r="H23" t="str">
        <f>VLOOKUP(G23,recodage_dispositifs!$A$1:$B$581,2,FALSE)</f>
        <v>CHAMBRE A CATHETER IMPLANTABLE</v>
      </c>
      <c r="I23" t="str">
        <f>VLOOKUP(G23,recodage_dispositifs!$A$1:$C$581,3,FALSE)</f>
        <v>a_classer_plus_tard</v>
      </c>
    </row>
    <row r="24" spans="1:9" x14ac:dyDescent="0.25">
      <c r="A24" s="7">
        <v>44008</v>
      </c>
      <c r="B24" s="7">
        <f t="shared" si="0"/>
        <v>44009</v>
      </c>
      <c r="C24" s="7"/>
      <c r="D24" s="7"/>
      <c r="E24" s="8">
        <f t="shared" si="2"/>
        <v>2020</v>
      </c>
      <c r="F24" s="8">
        <f t="shared" si="3"/>
        <v>6</v>
      </c>
      <c r="G24" t="s">
        <v>34</v>
      </c>
      <c r="H24" t="str">
        <f>VLOOKUP(G24,recodage_dispositifs!$A$1:$B$581,2,FALSE)</f>
        <v>PEPTIDE NATRIURETIQUE DE TYPE B - BIOCHIMIE</v>
      </c>
      <c r="I24" t="str">
        <f>VLOOKUP(G24,recodage_dispositifs!$A$1:$C$581,3,FALSE)</f>
        <v>a_classer_plus_tard</v>
      </c>
    </row>
    <row r="25" spans="1:9" x14ac:dyDescent="0.25">
      <c r="A25" s="7">
        <v>44006</v>
      </c>
      <c r="B25" s="7">
        <f t="shared" si="0"/>
        <v>44007</v>
      </c>
      <c r="C25" s="7"/>
      <c r="D25" s="7"/>
      <c r="E25" s="8">
        <f t="shared" si="2"/>
        <v>2020</v>
      </c>
      <c r="F25" s="8">
        <f t="shared" si="3"/>
        <v>6</v>
      </c>
      <c r="G25" t="s">
        <v>35</v>
      </c>
      <c r="H25" t="str">
        <f>VLOOKUP(G25,recodage_dispositifs!$A$1:$B$581,2,FALSE)</f>
        <v xml:space="preserve">THERAPIE PAR PRESSION NEGATIVE </v>
      </c>
      <c r="I25" t="str">
        <f>VLOOKUP(G25,recodage_dispositifs!$A$1:$C$581,3,FALSE)</f>
        <v>a_classer_plus_tard</v>
      </c>
    </row>
    <row r="26" spans="1:9" x14ac:dyDescent="0.25">
      <c r="A26" s="7">
        <v>44006</v>
      </c>
      <c r="B26" s="7">
        <f t="shared" si="0"/>
        <v>44007</v>
      </c>
      <c r="C26" s="7"/>
      <c r="D26" s="7"/>
      <c r="E26" s="8">
        <f t="shared" si="2"/>
        <v>2020</v>
      </c>
      <c r="F26" s="8">
        <f t="shared" si="3"/>
        <v>6</v>
      </c>
      <c r="G26" t="s">
        <v>36</v>
      </c>
      <c r="H26" t="str">
        <f>VLOOKUP(G26,recodage_dispositifs!$A$1:$B$581,2,FALSE)</f>
        <v>COMPRESSE</v>
      </c>
      <c r="I26" t="str">
        <f>VLOOKUP(G26,recodage_dispositifs!$A$1:$C$581,3,FALSE)</f>
        <v>a_classer_plus_tard</v>
      </c>
    </row>
    <row r="27" spans="1:9" x14ac:dyDescent="0.25">
      <c r="A27" s="7">
        <v>44006</v>
      </c>
      <c r="B27" s="7">
        <f t="shared" si="0"/>
        <v>44007</v>
      </c>
      <c r="C27" s="7"/>
      <c r="D27" s="7"/>
      <c r="E27" s="8">
        <f t="shared" si="2"/>
        <v>2020</v>
      </c>
      <c r="F27" s="8">
        <f t="shared" si="3"/>
        <v>6</v>
      </c>
      <c r="G27" t="s">
        <v>35</v>
      </c>
      <c r="H27" t="str">
        <f>VLOOKUP(G27,recodage_dispositifs!$A$1:$B$581,2,FALSE)</f>
        <v xml:space="preserve">THERAPIE PAR PRESSION NEGATIVE </v>
      </c>
      <c r="I27" t="str">
        <f>VLOOKUP(G27,recodage_dispositifs!$A$1:$C$581,3,FALSE)</f>
        <v>a_classer_plus_tard</v>
      </c>
    </row>
    <row r="28" spans="1:9" x14ac:dyDescent="0.25">
      <c r="A28" s="7">
        <v>44006</v>
      </c>
      <c r="B28" s="7">
        <f t="shared" si="0"/>
        <v>44007</v>
      </c>
      <c r="C28" s="7"/>
      <c r="D28" s="7"/>
      <c r="E28" s="8">
        <f t="shared" si="2"/>
        <v>2020</v>
      </c>
      <c r="F28" s="8">
        <f t="shared" si="3"/>
        <v>6</v>
      </c>
      <c r="G28" t="s">
        <v>37</v>
      </c>
      <c r="H28" t="str">
        <f>VLOOKUP(G28,recodage_dispositifs!$A$1:$B$581,2,FALSE)</f>
        <v xml:space="preserve">MOTEUR CHIRURGICAL </v>
      </c>
      <c r="I28" t="str">
        <f>VLOOKUP(G28,recodage_dispositifs!$A$1:$C$581,3,FALSE)</f>
        <v>a_classer_plus_tard</v>
      </c>
    </row>
    <row r="29" spans="1:9" x14ac:dyDescent="0.25">
      <c r="A29" s="7">
        <v>44007</v>
      </c>
      <c r="B29" s="7">
        <f t="shared" si="0"/>
        <v>44008</v>
      </c>
      <c r="C29" s="7"/>
      <c r="D29" s="7"/>
      <c r="E29" s="8">
        <f t="shared" si="2"/>
        <v>2020</v>
      </c>
      <c r="F29" s="8">
        <f t="shared" si="3"/>
        <v>6</v>
      </c>
      <c r="G29" t="s">
        <v>38</v>
      </c>
      <c r="H29" t="str">
        <f>VLOOKUP(G29,recodage_dispositifs!$A$1:$B$581,2,FALSE)</f>
        <v>PROLONGATEUR</v>
      </c>
      <c r="I29" t="str">
        <f>VLOOKUP(G29,recodage_dispositifs!$A$1:$C$581,3,FALSE)</f>
        <v>a_classer_plus_tard</v>
      </c>
    </row>
    <row r="30" spans="1:9" x14ac:dyDescent="0.25">
      <c r="A30" s="7">
        <v>44007</v>
      </c>
      <c r="B30" s="7">
        <f t="shared" si="0"/>
        <v>44008</v>
      </c>
      <c r="C30" s="7"/>
      <c r="D30" s="7"/>
      <c r="E30" s="8">
        <f t="shared" si="2"/>
        <v>2020</v>
      </c>
      <c r="F30" s="8">
        <f t="shared" si="3"/>
        <v>6</v>
      </c>
      <c r="G30" t="s">
        <v>39</v>
      </c>
      <c r="H30" t="str">
        <f>VLOOKUP(G30,recodage_dispositifs!$A$1:$B$581,2,FALSE)</f>
        <v xml:space="preserve">CHAMBRE A CATHETER IMPLANTABLE </v>
      </c>
      <c r="I30" t="str">
        <f>VLOOKUP(G30,recodage_dispositifs!$A$1:$C$581,3,FALSE)</f>
        <v>a_classer_plus_tard</v>
      </c>
    </row>
    <row r="31" spans="1:9" x14ac:dyDescent="0.25">
      <c r="A31" s="7">
        <v>44007</v>
      </c>
      <c r="B31" s="7">
        <f t="shared" si="0"/>
        <v>44008</v>
      </c>
      <c r="C31" s="7"/>
      <c r="D31" s="7"/>
      <c r="E31" s="8">
        <f t="shared" si="2"/>
        <v>2020</v>
      </c>
      <c r="F31" s="8">
        <f t="shared" si="3"/>
        <v>6</v>
      </c>
      <c r="G31" t="s">
        <v>39</v>
      </c>
      <c r="H31" t="str">
        <f>VLOOKUP(G31,recodage_dispositifs!$A$1:$B$581,2,FALSE)</f>
        <v xml:space="preserve">CHAMBRE A CATHETER IMPLANTABLE </v>
      </c>
      <c r="I31" t="str">
        <f>VLOOKUP(G31,recodage_dispositifs!$A$1:$C$581,3,FALSE)</f>
        <v>a_classer_plus_tard</v>
      </c>
    </row>
    <row r="32" spans="1:9" x14ac:dyDescent="0.25">
      <c r="A32" s="7">
        <v>44007</v>
      </c>
      <c r="B32" s="7">
        <f t="shared" si="0"/>
        <v>44008</v>
      </c>
      <c r="C32" s="7"/>
      <c r="D32" s="7"/>
      <c r="E32" s="8">
        <f t="shared" si="2"/>
        <v>2020</v>
      </c>
      <c r="F32" s="8">
        <f t="shared" si="3"/>
        <v>6</v>
      </c>
      <c r="G32" t="s">
        <v>40</v>
      </c>
      <c r="H32" t="str">
        <f>VLOOKUP(G32,recodage_dispositifs!$A$1:$B$581,2,FALSE)</f>
        <v>CHIRURGIE ASSISTEE PAR ORDINATEUR</v>
      </c>
      <c r="I32" t="str">
        <f>VLOOKUP(G32,recodage_dispositifs!$A$1:$C$581,3,FALSE)</f>
        <v>a_classer_plus_tard</v>
      </c>
    </row>
    <row r="33" spans="1:9" x14ac:dyDescent="0.25">
      <c r="A33" s="7">
        <v>44007</v>
      </c>
      <c r="B33" s="7">
        <f t="shared" si="0"/>
        <v>44008</v>
      </c>
      <c r="C33" s="7"/>
      <c r="D33" s="7"/>
      <c r="E33" s="8">
        <f t="shared" si="2"/>
        <v>2020</v>
      </c>
      <c r="F33" s="8">
        <f t="shared" si="3"/>
        <v>6</v>
      </c>
      <c r="G33" t="s">
        <v>40</v>
      </c>
      <c r="H33" t="str">
        <f>VLOOKUP(G33,recodage_dispositifs!$A$1:$B$581,2,FALSE)</f>
        <v>CHIRURGIE ASSISTEE PAR ORDINATEUR</v>
      </c>
      <c r="I33" t="str">
        <f>VLOOKUP(G33,recodage_dispositifs!$A$1:$C$581,3,FALSE)</f>
        <v>a_classer_plus_tard</v>
      </c>
    </row>
    <row r="34" spans="1:9" x14ac:dyDescent="0.25">
      <c r="A34" s="7">
        <v>44007</v>
      </c>
      <c r="B34" s="7">
        <f t="shared" si="0"/>
        <v>44008</v>
      </c>
      <c r="C34" s="7"/>
      <c r="D34" s="7"/>
      <c r="E34" s="8">
        <f t="shared" si="2"/>
        <v>2020</v>
      </c>
      <c r="F34" s="8">
        <f t="shared" si="3"/>
        <v>6</v>
      </c>
      <c r="G34" t="s">
        <v>40</v>
      </c>
      <c r="H34" t="str">
        <f>VLOOKUP(G34,recodage_dispositifs!$A$1:$B$581,2,FALSE)</f>
        <v>CHIRURGIE ASSISTEE PAR ORDINATEUR</v>
      </c>
      <c r="I34" t="str">
        <f>VLOOKUP(G34,recodage_dispositifs!$A$1:$C$581,3,FALSE)</f>
        <v>a_classer_plus_tard</v>
      </c>
    </row>
    <row r="35" spans="1:9" x14ac:dyDescent="0.25">
      <c r="A35" s="7">
        <v>44007</v>
      </c>
      <c r="B35" s="7">
        <f t="shared" si="0"/>
        <v>44008</v>
      </c>
      <c r="C35" s="7"/>
      <c r="D35" s="7"/>
      <c r="E35" s="8">
        <f t="shared" si="2"/>
        <v>2020</v>
      </c>
      <c r="F35" s="8">
        <f t="shared" si="3"/>
        <v>6</v>
      </c>
      <c r="G35" t="s">
        <v>40</v>
      </c>
      <c r="H35" t="str">
        <f>VLOOKUP(G35,recodage_dispositifs!$A$1:$B$581,2,FALSE)</f>
        <v>CHIRURGIE ASSISTEE PAR ORDINATEUR</v>
      </c>
      <c r="I35" t="str">
        <f>VLOOKUP(G35,recodage_dispositifs!$A$1:$C$581,3,FALSE)</f>
        <v>a_classer_plus_tard</v>
      </c>
    </row>
    <row r="36" spans="1:9" x14ac:dyDescent="0.25">
      <c r="A36" s="7">
        <v>44007</v>
      </c>
      <c r="B36" s="7">
        <f t="shared" si="0"/>
        <v>44008</v>
      </c>
      <c r="C36" s="7"/>
      <c r="D36" s="7"/>
      <c r="E36" s="8">
        <f t="shared" si="2"/>
        <v>2020</v>
      </c>
      <c r="F36" s="8">
        <f t="shared" si="3"/>
        <v>6</v>
      </c>
      <c r="G36" t="s">
        <v>40</v>
      </c>
      <c r="H36" t="str">
        <f>VLOOKUP(G36,recodage_dispositifs!$A$1:$B$581,2,FALSE)</f>
        <v>CHIRURGIE ASSISTEE PAR ORDINATEUR</v>
      </c>
      <c r="I36" t="str">
        <f>VLOOKUP(G36,recodage_dispositifs!$A$1:$C$581,3,FALSE)</f>
        <v>a_classer_plus_tard</v>
      </c>
    </row>
    <row r="37" spans="1:9" x14ac:dyDescent="0.25">
      <c r="A37" s="7">
        <v>44007</v>
      </c>
      <c r="B37" s="7">
        <f t="shared" si="0"/>
        <v>44008</v>
      </c>
      <c r="C37" s="7"/>
      <c r="D37" s="7"/>
      <c r="E37" s="8">
        <f t="shared" si="2"/>
        <v>2020</v>
      </c>
      <c r="F37" s="8">
        <f t="shared" si="3"/>
        <v>6</v>
      </c>
      <c r="G37" t="s">
        <v>40</v>
      </c>
      <c r="H37" t="str">
        <f>VLOOKUP(G37,recodage_dispositifs!$A$1:$B$581,2,FALSE)</f>
        <v>CHIRURGIE ASSISTEE PAR ORDINATEUR</v>
      </c>
      <c r="I37" t="str">
        <f>VLOOKUP(G37,recodage_dispositifs!$A$1:$C$581,3,FALSE)</f>
        <v>a_classer_plus_tard</v>
      </c>
    </row>
    <row r="38" spans="1:9" x14ac:dyDescent="0.25">
      <c r="A38" s="7">
        <v>44007</v>
      </c>
      <c r="B38" s="7">
        <f t="shared" si="0"/>
        <v>44008</v>
      </c>
      <c r="C38" s="7"/>
      <c r="D38" s="7"/>
      <c r="E38" s="8">
        <f t="shared" si="2"/>
        <v>2020</v>
      </c>
      <c r="F38" s="8">
        <f t="shared" si="3"/>
        <v>6</v>
      </c>
      <c r="G38" t="s">
        <v>27</v>
      </c>
      <c r="H38" t="str">
        <f>VLOOKUP(G38,recodage_dispositifs!$A$1:$B$581,2,FALSE)</f>
        <v>PERFUSEUR</v>
      </c>
      <c r="I38" t="str">
        <f>VLOOKUP(G38,recodage_dispositifs!$A$1:$C$581,3,FALSE)</f>
        <v>a_classer_plus_tard</v>
      </c>
    </row>
    <row r="39" spans="1:9" x14ac:dyDescent="0.25">
      <c r="A39" s="7">
        <v>44007</v>
      </c>
      <c r="B39" s="7">
        <f t="shared" si="0"/>
        <v>44008</v>
      </c>
      <c r="C39" s="7"/>
      <c r="D39" s="7"/>
      <c r="E39" s="8">
        <f t="shared" si="2"/>
        <v>2020</v>
      </c>
      <c r="F39" s="8">
        <f t="shared" si="3"/>
        <v>6</v>
      </c>
      <c r="G39" t="s">
        <v>41</v>
      </c>
      <c r="H39" t="str">
        <f>VLOOKUP(G39,recodage_dispositifs!$A$1:$B$581,2,FALSE)</f>
        <v>AUTRE DM - DIVERS DISP. HYGIENE PANSEMENTS ET AUTRES CONSOM.</v>
      </c>
      <c r="I39" t="str">
        <f>VLOOKUP(G39,recodage_dispositifs!$A$1:$C$581,3,FALSE)</f>
        <v>a_classer_plus_tard</v>
      </c>
    </row>
    <row r="40" spans="1:9" x14ac:dyDescent="0.25">
      <c r="A40" s="7">
        <v>44007</v>
      </c>
      <c r="B40" s="7">
        <f t="shared" si="0"/>
        <v>44008</v>
      </c>
      <c r="C40" s="7"/>
      <c r="D40" s="7"/>
      <c r="E40" s="8">
        <f t="shared" si="2"/>
        <v>2020</v>
      </c>
      <c r="F40" s="8">
        <f t="shared" si="3"/>
        <v>6</v>
      </c>
      <c r="G40" t="s">
        <v>42</v>
      </c>
      <c r="H40" t="str">
        <f>VLOOKUP(G40,recodage_dispositifs!$A$1:$B$581,2,FALSE)</f>
        <v>DISPOSITIF MISE EN PLACE/AUTRE - ASPIRATION/DRAINAGE</v>
      </c>
      <c r="I40" t="str">
        <f>VLOOKUP(G40,recodage_dispositifs!$A$1:$C$581,3,FALSE)</f>
        <v>a_classer_plus_tard</v>
      </c>
    </row>
    <row r="41" spans="1:9" x14ac:dyDescent="0.25">
      <c r="A41" s="7">
        <v>44006</v>
      </c>
      <c r="B41" s="7">
        <f t="shared" si="0"/>
        <v>44007</v>
      </c>
      <c r="C41" s="7"/>
      <c r="D41" s="7"/>
      <c r="E41" s="8">
        <f t="shared" si="2"/>
        <v>2020</v>
      </c>
      <c r="F41" s="8">
        <f t="shared" si="3"/>
        <v>6</v>
      </c>
      <c r="G41" t="s">
        <v>43</v>
      </c>
      <c r="H41" t="str">
        <f>VLOOKUP(G41,recodage_dispositifs!$A$1:$B$581,2,FALSE)</f>
        <v>RECHAUFFEUR/HUMIDIFICATEUR POUR VENTILATION</v>
      </c>
      <c r="I41" t="str">
        <f>VLOOKUP(G41,recodage_dispositifs!$A$1:$C$581,3,FALSE)</f>
        <v>a_classer_plus_tard</v>
      </c>
    </row>
    <row r="42" spans="1:9" x14ac:dyDescent="0.25">
      <c r="A42" s="7">
        <v>44006</v>
      </c>
      <c r="B42" s="7">
        <f t="shared" si="0"/>
        <v>44007</v>
      </c>
      <c r="C42" s="7"/>
      <c r="D42" s="7"/>
      <c r="E42" s="8">
        <f t="shared" si="2"/>
        <v>2020</v>
      </c>
      <c r="F42" s="8">
        <f t="shared" si="3"/>
        <v>6</v>
      </c>
      <c r="G42" t="s">
        <v>21</v>
      </c>
      <c r="H42" t="str">
        <f>VLOOKUP(G42,recodage_dispositifs!$A$1:$B$581,2,FALSE)</f>
        <v>MASQUE CHIRURGICAL</v>
      </c>
      <c r="I42" t="str">
        <f>VLOOKUP(G42,recodage_dispositifs!$A$1:$C$581,3,FALSE)</f>
        <v>a_classer_plus_tard</v>
      </c>
    </row>
    <row r="43" spans="1:9" x14ac:dyDescent="0.25">
      <c r="A43" s="7">
        <v>44004</v>
      </c>
      <c r="B43" s="7">
        <f t="shared" si="0"/>
        <v>44005</v>
      </c>
      <c r="C43" s="7"/>
      <c r="D43" s="7"/>
      <c r="E43" s="8">
        <f t="shared" si="2"/>
        <v>2020</v>
      </c>
      <c r="F43" s="8">
        <f t="shared" si="3"/>
        <v>6</v>
      </c>
      <c r="G43" t="s">
        <v>44</v>
      </c>
      <c r="H43" t="str">
        <f>VLOOKUP(G43,recodage_dispositifs!$A$1:$B$581,2,FALSE)</f>
        <v>PROTHESE TOTALE DE HANCHE ( ORTHOPEDIE )</v>
      </c>
      <c r="I43" t="str">
        <f>VLOOKUP(G43,recodage_dispositifs!$A$1:$C$581,3,FALSE)</f>
        <v>chirurgie</v>
      </c>
    </row>
    <row r="44" spans="1:9" x14ac:dyDescent="0.25">
      <c r="A44" s="7">
        <v>44004</v>
      </c>
      <c r="B44" s="7">
        <f t="shared" si="0"/>
        <v>44005</v>
      </c>
      <c r="C44" s="7"/>
      <c r="D44" s="7"/>
      <c r="E44" s="8">
        <f t="shared" si="2"/>
        <v>2020</v>
      </c>
      <c r="F44" s="8">
        <f t="shared" si="3"/>
        <v>6</v>
      </c>
      <c r="G44" t="s">
        <v>45</v>
      </c>
      <c r="H44" t="str">
        <f>VLOOKUP(G44,recodage_dispositifs!$A$1:$B$581,2,FALSE)</f>
        <v>AGRAFEUSE CHIRURGICALE</v>
      </c>
      <c r="I44" t="str">
        <f>VLOOKUP(G44,recodage_dispositifs!$A$1:$C$581,3,FALSE)</f>
        <v>chirurgie</v>
      </c>
    </row>
    <row r="45" spans="1:9" x14ac:dyDescent="0.25">
      <c r="A45" s="7">
        <v>44004</v>
      </c>
      <c r="B45" s="7">
        <f t="shared" si="0"/>
        <v>44005</v>
      </c>
      <c r="C45" s="7"/>
      <c r="D45" s="7"/>
      <c r="E45" s="8">
        <f t="shared" si="2"/>
        <v>2020</v>
      </c>
      <c r="F45" s="8">
        <f t="shared" si="3"/>
        <v>6</v>
      </c>
      <c r="G45" t="s">
        <v>38</v>
      </c>
      <c r="H45" t="str">
        <f>VLOOKUP(G45,recodage_dispositifs!$A$1:$B$581,2,FALSE)</f>
        <v>PROLONGATEUR</v>
      </c>
      <c r="I45" t="str">
        <f>VLOOKUP(G45,recodage_dispositifs!$A$1:$C$581,3,FALSE)</f>
        <v>a_classer_plus_tard</v>
      </c>
    </row>
    <row r="46" spans="1:9" x14ac:dyDescent="0.25">
      <c r="A46" s="7">
        <v>44004</v>
      </c>
      <c r="B46" s="7">
        <f t="shared" si="0"/>
        <v>44005</v>
      </c>
      <c r="C46" s="7"/>
      <c r="D46" s="7"/>
      <c r="E46" s="8">
        <f t="shared" si="2"/>
        <v>2020</v>
      </c>
      <c r="F46" s="8">
        <f t="shared" si="3"/>
        <v>6</v>
      </c>
      <c r="G46" t="s">
        <v>46</v>
      </c>
      <c r="H46" t="str">
        <f>VLOOKUP(G46,recodage_dispositifs!$A$1:$B$581,2,FALSE)</f>
        <v>BROCHE D' OSTEOSYNTHESE ( ORTHOPEDIE )</v>
      </c>
      <c r="I46" t="str">
        <f>VLOOKUP(G46,recodage_dispositifs!$A$1:$C$581,3,FALSE)</f>
        <v>a_classer_plus_tard</v>
      </c>
    </row>
    <row r="47" spans="1:9" x14ac:dyDescent="0.25">
      <c r="A47" s="7">
        <v>44004</v>
      </c>
      <c r="B47" s="7">
        <f t="shared" si="0"/>
        <v>44005</v>
      </c>
      <c r="C47" s="7"/>
      <c r="D47" s="7"/>
      <c r="E47" s="8">
        <f t="shared" si="2"/>
        <v>2020</v>
      </c>
      <c r="F47" s="8">
        <f t="shared" si="3"/>
        <v>6</v>
      </c>
      <c r="G47" t="s">
        <v>47</v>
      </c>
      <c r="H47" t="str">
        <f>VLOOKUP(G47,recodage_dispositifs!$A$1:$B$581,2,FALSE)</f>
        <v>CATHETER ARTERIEL</v>
      </c>
      <c r="I47" t="str">
        <f>VLOOKUP(G47,recodage_dispositifs!$A$1:$C$581,3,FALSE)</f>
        <v>a_classer_plus_tard</v>
      </c>
    </row>
    <row r="48" spans="1:9" x14ac:dyDescent="0.25">
      <c r="A48" s="7">
        <v>44004</v>
      </c>
      <c r="B48" s="7">
        <f t="shared" si="0"/>
        <v>44005</v>
      </c>
      <c r="C48" s="7"/>
      <c r="D48" s="7"/>
      <c r="E48" s="8">
        <f t="shared" si="2"/>
        <v>2020</v>
      </c>
      <c r="F48" s="8">
        <f t="shared" si="3"/>
        <v>6</v>
      </c>
      <c r="G48" t="s">
        <v>48</v>
      </c>
      <c r="H48" t="str">
        <f>VLOOKUP(G48,recodage_dispositifs!$A$1:$B$581,2,FALSE)</f>
        <v>DIFFUSEUR PORTABLE NON REUTILISABLE</v>
      </c>
      <c r="I48" t="str">
        <f>VLOOKUP(G48,recodage_dispositifs!$A$1:$C$581,3,FALSE)</f>
        <v>a_classer_plus_tard</v>
      </c>
    </row>
    <row r="49" spans="1:9" x14ac:dyDescent="0.25">
      <c r="A49" s="7">
        <v>44001</v>
      </c>
      <c r="B49" s="7">
        <f t="shared" si="0"/>
        <v>44002</v>
      </c>
      <c r="C49" s="7"/>
      <c r="D49" s="7"/>
      <c r="E49" s="8">
        <f t="shared" si="2"/>
        <v>2020</v>
      </c>
      <c r="F49" s="8">
        <f t="shared" si="3"/>
        <v>6</v>
      </c>
      <c r="G49" t="s">
        <v>49</v>
      </c>
      <c r="H49" t="str">
        <f>VLOOKUP(G49,recodage_dispositifs!$A$1:$B$581,2,FALSE)</f>
        <v>IMPLANT ( ORTHOPEDIE )</v>
      </c>
      <c r="I49" t="str">
        <f>VLOOKUP(G49,recodage_dispositifs!$A$1:$C$581,3,FALSE)</f>
        <v>a_classer_plus_tard</v>
      </c>
    </row>
    <row r="50" spans="1:9" x14ac:dyDescent="0.25">
      <c r="A50" s="7">
        <v>44001</v>
      </c>
      <c r="B50" s="7">
        <f t="shared" si="0"/>
        <v>44002</v>
      </c>
      <c r="C50" s="7"/>
      <c r="D50" s="7"/>
      <c r="E50" s="8">
        <f t="shared" si="2"/>
        <v>2020</v>
      </c>
      <c r="F50" s="8">
        <f t="shared" si="3"/>
        <v>6</v>
      </c>
      <c r="G50" t="s">
        <v>23</v>
      </c>
      <c r="H50" t="str">
        <f>VLOOKUP(G50,recodage_dispositifs!$A$1:$B$581,2,FALSE)</f>
        <v>DEFIBRILLATEUR EXTERNE</v>
      </c>
      <c r="I50" t="str">
        <f>VLOOKUP(G50,recodage_dispositifs!$A$1:$C$581,3,FALSE)</f>
        <v>a_classer_plus_tard</v>
      </c>
    </row>
    <row r="51" spans="1:9" x14ac:dyDescent="0.25">
      <c r="A51" s="7">
        <v>44001</v>
      </c>
      <c r="B51" s="7">
        <f t="shared" si="0"/>
        <v>44002</v>
      </c>
      <c r="C51" s="7"/>
      <c r="D51" s="7"/>
      <c r="E51" s="8">
        <f t="shared" si="2"/>
        <v>2020</v>
      </c>
      <c r="F51" s="8">
        <f t="shared" si="3"/>
        <v>6</v>
      </c>
      <c r="G51" t="s">
        <v>23</v>
      </c>
      <c r="H51" t="str">
        <f>VLOOKUP(G51,recodage_dispositifs!$A$1:$B$581,2,FALSE)</f>
        <v>DEFIBRILLATEUR EXTERNE</v>
      </c>
      <c r="I51" t="str">
        <f>VLOOKUP(G51,recodage_dispositifs!$A$1:$C$581,3,FALSE)</f>
        <v>a_classer_plus_tard</v>
      </c>
    </row>
    <row r="52" spans="1:9" x14ac:dyDescent="0.25">
      <c r="A52" s="7">
        <v>44001</v>
      </c>
      <c r="B52" s="7">
        <f t="shared" si="0"/>
        <v>44002</v>
      </c>
      <c r="C52" s="7"/>
      <c r="D52" s="7"/>
      <c r="E52" s="8">
        <f t="shared" si="2"/>
        <v>2020</v>
      </c>
      <c r="F52" s="8">
        <f t="shared" si="3"/>
        <v>6</v>
      </c>
      <c r="G52" t="s">
        <v>50</v>
      </c>
      <c r="H52" t="str">
        <f>VLOOKUP(G52,recodage_dispositifs!$A$1:$B$581,2,FALSE)</f>
        <v>ANESTHESIE PERIDURALE</v>
      </c>
      <c r="I52" t="str">
        <f>VLOOKUP(G52,recodage_dispositifs!$A$1:$C$581,3,FALSE)</f>
        <v>anesthesie</v>
      </c>
    </row>
    <row r="53" spans="1:9" x14ac:dyDescent="0.25">
      <c r="A53" s="7">
        <v>44001</v>
      </c>
      <c r="B53" s="7">
        <f t="shared" si="0"/>
        <v>44002</v>
      </c>
      <c r="C53" s="7"/>
      <c r="D53" s="7"/>
      <c r="E53" s="8">
        <f t="shared" si="2"/>
        <v>2020</v>
      </c>
      <c r="F53" s="8">
        <f t="shared" si="3"/>
        <v>6</v>
      </c>
      <c r="G53" t="s">
        <v>21</v>
      </c>
      <c r="H53" t="str">
        <f>VLOOKUP(G53,recodage_dispositifs!$A$1:$B$581,2,FALSE)</f>
        <v>MASQUE CHIRURGICAL</v>
      </c>
      <c r="I53" t="str">
        <f>VLOOKUP(G53,recodage_dispositifs!$A$1:$C$581,3,FALSE)</f>
        <v>a_classer_plus_tard</v>
      </c>
    </row>
    <row r="54" spans="1:9" x14ac:dyDescent="0.25">
      <c r="A54" s="7">
        <v>44001</v>
      </c>
      <c r="B54" s="7">
        <f t="shared" si="0"/>
        <v>44002</v>
      </c>
      <c r="C54" s="7"/>
      <c r="D54" s="7"/>
      <c r="E54" s="8">
        <f t="shared" si="2"/>
        <v>2020</v>
      </c>
      <c r="F54" s="8">
        <f t="shared" si="3"/>
        <v>6</v>
      </c>
      <c r="G54" t="s">
        <v>48</v>
      </c>
      <c r="H54" t="str">
        <f>VLOOKUP(G54,recodage_dispositifs!$A$1:$B$581,2,FALSE)</f>
        <v>DIFFUSEUR PORTABLE NON REUTILISABLE</v>
      </c>
      <c r="I54" t="str">
        <f>VLOOKUP(G54,recodage_dispositifs!$A$1:$C$581,3,FALSE)</f>
        <v>a_classer_plus_tard</v>
      </c>
    </row>
    <row r="55" spans="1:9" x14ac:dyDescent="0.25">
      <c r="A55" s="7">
        <v>44001</v>
      </c>
      <c r="B55" s="7">
        <f t="shared" si="0"/>
        <v>44002</v>
      </c>
      <c r="C55" s="7"/>
      <c r="D55" s="7"/>
      <c r="E55" s="8">
        <f t="shared" si="2"/>
        <v>2020</v>
      </c>
      <c r="F55" s="8">
        <f t="shared" si="3"/>
        <v>6</v>
      </c>
      <c r="G55" t="s">
        <v>30</v>
      </c>
      <c r="H55" t="str">
        <f>VLOOKUP(G55,recodage_dispositifs!$A$1:$B$581,2,FALSE)</f>
        <v>MATERIEL ANCILLAIRE ( ORTHOPEDIE )</v>
      </c>
      <c r="I55" t="str">
        <f>VLOOKUP(G55,recodage_dispositifs!$A$1:$C$581,3,FALSE)</f>
        <v>chirurgie</v>
      </c>
    </row>
    <row r="56" spans="1:9" x14ac:dyDescent="0.25">
      <c r="A56" s="7">
        <v>44001</v>
      </c>
      <c r="B56" s="7">
        <f t="shared" si="0"/>
        <v>44002</v>
      </c>
      <c r="C56" s="7"/>
      <c r="D56" s="7"/>
      <c r="E56" s="8">
        <f t="shared" si="2"/>
        <v>2020</v>
      </c>
      <c r="F56" s="8">
        <f t="shared" si="3"/>
        <v>6</v>
      </c>
      <c r="G56" t="s">
        <v>51</v>
      </c>
      <c r="H56" t="str">
        <f>VLOOKUP(G56,recodage_dispositifs!$A$1:$B$581,2,FALSE)</f>
        <v>BALLON D' OCCLUSION</v>
      </c>
      <c r="I56" t="str">
        <f>VLOOKUP(G56,recodage_dispositifs!$A$1:$C$581,3,FALSE)</f>
        <v>a_classer_plus_tard</v>
      </c>
    </row>
    <row r="57" spans="1:9" x14ac:dyDescent="0.25">
      <c r="A57" s="7">
        <v>44001</v>
      </c>
      <c r="B57" s="7">
        <f t="shared" si="0"/>
        <v>44002</v>
      </c>
      <c r="C57" s="7"/>
      <c r="D57" s="7"/>
      <c r="E57" s="8">
        <f t="shared" si="2"/>
        <v>2020</v>
      </c>
      <c r="F57" s="8">
        <f t="shared" si="3"/>
        <v>6</v>
      </c>
      <c r="G57" t="s">
        <v>52</v>
      </c>
      <c r="H57" t="str">
        <f>VLOOKUP(G57,recodage_dispositifs!$A$1:$B$581,2,FALSE)</f>
        <v>SOLUTION D' IRRIGATION (UROLOGIE/GYNECOLOGIE)</v>
      </c>
      <c r="I57" t="str">
        <f>VLOOKUP(G57,recodage_dispositifs!$A$1:$C$581,3,FALSE)</f>
        <v>a_classer_plus_tard</v>
      </c>
    </row>
    <row r="58" spans="1:9" x14ac:dyDescent="0.25">
      <c r="A58" s="7">
        <v>44001</v>
      </c>
      <c r="B58" s="7">
        <f t="shared" si="0"/>
        <v>44002</v>
      </c>
      <c r="C58" s="7"/>
      <c r="D58" s="7"/>
      <c r="E58" s="8">
        <f t="shared" si="2"/>
        <v>2020</v>
      </c>
      <c r="F58" s="8">
        <f t="shared" si="3"/>
        <v>6</v>
      </c>
      <c r="G58" t="s">
        <v>53</v>
      </c>
      <c r="H58" t="str">
        <f>VLOOKUP(G58,recodage_dispositifs!$A$1:$B$581,2,FALSE)</f>
        <v>NEUROSTIMULATEUR IMPLANTABLE</v>
      </c>
      <c r="I58" t="str">
        <f>VLOOKUP(G58,recodage_dispositifs!$A$1:$C$581,3,FALSE)</f>
        <v>a_classer_plus_tard</v>
      </c>
    </row>
    <row r="59" spans="1:9" x14ac:dyDescent="0.25">
      <c r="A59" s="7">
        <v>44001</v>
      </c>
      <c r="B59" s="7">
        <f t="shared" si="0"/>
        <v>44002</v>
      </c>
      <c r="C59" s="7"/>
      <c r="D59" s="7"/>
      <c r="E59" s="8">
        <f t="shared" si="2"/>
        <v>2020</v>
      </c>
      <c r="F59" s="8">
        <f t="shared" si="3"/>
        <v>6</v>
      </c>
      <c r="G59" t="s">
        <v>54</v>
      </c>
      <c r="H59" t="str">
        <f>VLOOKUP(G59,recodage_dispositifs!$A$1:$B$581,2,FALSE)</f>
        <v>DEFIBRILLATEUR IMPLANTABLE</v>
      </c>
      <c r="I59" t="str">
        <f>VLOOKUP(G59,recodage_dispositifs!$A$1:$C$581,3,FALSE)</f>
        <v>a_classer_plus_tard</v>
      </c>
    </row>
    <row r="60" spans="1:9" x14ac:dyDescent="0.25">
      <c r="A60" s="7">
        <v>44001</v>
      </c>
      <c r="B60" s="7">
        <f t="shared" si="0"/>
        <v>44002</v>
      </c>
      <c r="C60" s="7"/>
      <c r="D60" s="7"/>
      <c r="E60" s="8">
        <f t="shared" si="2"/>
        <v>2020</v>
      </c>
      <c r="F60" s="8">
        <f t="shared" si="3"/>
        <v>6</v>
      </c>
      <c r="G60" t="s">
        <v>55</v>
      </c>
      <c r="H60" t="str">
        <f>VLOOKUP(G60,recodage_dispositifs!$A$1:$B$581,2,FALSE)</f>
        <v>DMU D' APHERESE PLASMA</v>
      </c>
      <c r="I60" t="str">
        <f>VLOOKUP(G60,recodage_dispositifs!$A$1:$C$581,3,FALSE)</f>
        <v>a_classer_plus_tard</v>
      </c>
    </row>
    <row r="61" spans="1:9" x14ac:dyDescent="0.25">
      <c r="A61" s="7">
        <v>44001</v>
      </c>
      <c r="B61" s="7">
        <f t="shared" si="0"/>
        <v>44002</v>
      </c>
      <c r="C61" s="7"/>
      <c r="D61" s="7"/>
      <c r="E61" s="8">
        <f t="shared" si="2"/>
        <v>2020</v>
      </c>
      <c r="F61" s="8">
        <f t="shared" si="3"/>
        <v>6</v>
      </c>
      <c r="G61" t="s">
        <v>44</v>
      </c>
      <c r="H61" t="str">
        <f>VLOOKUP(G61,recodage_dispositifs!$A$1:$B$581,2,FALSE)</f>
        <v>PROTHESE TOTALE DE HANCHE ( ORTHOPEDIE )</v>
      </c>
      <c r="I61" t="str">
        <f>VLOOKUP(G61,recodage_dispositifs!$A$1:$C$581,3,FALSE)</f>
        <v>chirurgie</v>
      </c>
    </row>
    <row r="62" spans="1:9" x14ac:dyDescent="0.25">
      <c r="A62" s="7">
        <v>44001</v>
      </c>
      <c r="B62" s="7">
        <f t="shared" si="0"/>
        <v>44002</v>
      </c>
      <c r="C62" s="7"/>
      <c r="D62" s="7"/>
      <c r="E62" s="8">
        <f t="shared" si="2"/>
        <v>2020</v>
      </c>
      <c r="F62" s="8">
        <f t="shared" si="3"/>
        <v>6</v>
      </c>
      <c r="G62" t="s">
        <v>44</v>
      </c>
      <c r="H62" t="str">
        <f>VLOOKUP(G62,recodage_dispositifs!$A$1:$B$581,2,FALSE)</f>
        <v>PROTHESE TOTALE DE HANCHE ( ORTHOPEDIE )</v>
      </c>
      <c r="I62" t="str">
        <f>VLOOKUP(G62,recodage_dispositifs!$A$1:$C$581,3,FALSE)</f>
        <v>chirurgie</v>
      </c>
    </row>
    <row r="63" spans="1:9" x14ac:dyDescent="0.25">
      <c r="A63" s="7">
        <v>43999</v>
      </c>
      <c r="B63" s="7">
        <f t="shared" si="0"/>
        <v>44000</v>
      </c>
      <c r="C63" s="7"/>
      <c r="D63" s="7"/>
      <c r="E63" s="8">
        <f t="shared" si="2"/>
        <v>2020</v>
      </c>
      <c r="F63" s="8">
        <f t="shared" si="3"/>
        <v>6</v>
      </c>
      <c r="G63" t="s">
        <v>21</v>
      </c>
      <c r="H63" t="str">
        <f>VLOOKUP(G63,recodage_dispositifs!$A$1:$B$581,2,FALSE)</f>
        <v>MASQUE CHIRURGICAL</v>
      </c>
      <c r="I63" t="str">
        <f>VLOOKUP(G63,recodage_dispositifs!$A$1:$C$581,3,FALSE)</f>
        <v>a_classer_plus_tard</v>
      </c>
    </row>
    <row r="64" spans="1:9" x14ac:dyDescent="0.25">
      <c r="A64" s="7">
        <v>43999</v>
      </c>
      <c r="B64" s="7">
        <f t="shared" si="0"/>
        <v>44000</v>
      </c>
      <c r="C64" s="7"/>
      <c r="D64" s="7"/>
      <c r="E64" s="8">
        <f t="shared" si="2"/>
        <v>2020</v>
      </c>
      <c r="F64" s="8">
        <f t="shared" si="3"/>
        <v>6</v>
      </c>
      <c r="G64" t="s">
        <v>21</v>
      </c>
      <c r="H64" t="str">
        <f>VLOOKUP(G64,recodage_dispositifs!$A$1:$B$581,2,FALSE)</f>
        <v>MASQUE CHIRURGICAL</v>
      </c>
      <c r="I64" t="str">
        <f>VLOOKUP(G64,recodage_dispositifs!$A$1:$C$581,3,FALSE)</f>
        <v>a_classer_plus_tard</v>
      </c>
    </row>
    <row r="65" spans="1:9" x14ac:dyDescent="0.25">
      <c r="A65" s="7">
        <v>43999</v>
      </c>
      <c r="B65" s="7">
        <f t="shared" si="0"/>
        <v>44000</v>
      </c>
      <c r="C65" s="7"/>
      <c r="D65" s="7"/>
      <c r="E65" s="8">
        <f t="shared" si="2"/>
        <v>2020</v>
      </c>
      <c r="F65" s="8">
        <f t="shared" si="3"/>
        <v>6</v>
      </c>
      <c r="G65" t="s">
        <v>21</v>
      </c>
      <c r="H65" t="str">
        <f>VLOOKUP(G65,recodage_dispositifs!$A$1:$B$581,2,FALSE)</f>
        <v>MASQUE CHIRURGICAL</v>
      </c>
      <c r="I65" t="str">
        <f>VLOOKUP(G65,recodage_dispositifs!$A$1:$C$581,3,FALSE)</f>
        <v>a_classer_plus_tard</v>
      </c>
    </row>
    <row r="66" spans="1:9" x14ac:dyDescent="0.25">
      <c r="A66" s="7">
        <v>43999</v>
      </c>
      <c r="B66" s="7">
        <f t="shared" si="0"/>
        <v>44000</v>
      </c>
      <c r="C66" s="7"/>
      <c r="D66" s="7"/>
      <c r="E66" s="8">
        <f t="shared" si="2"/>
        <v>2020</v>
      </c>
      <c r="F66" s="8">
        <f t="shared" si="3"/>
        <v>6</v>
      </c>
      <c r="G66" t="s">
        <v>21</v>
      </c>
      <c r="H66" t="str">
        <f>VLOOKUP(G66,recodage_dispositifs!$A$1:$B$581,2,FALSE)</f>
        <v>MASQUE CHIRURGICAL</v>
      </c>
      <c r="I66" t="str">
        <f>VLOOKUP(G66,recodage_dispositifs!$A$1:$C$581,3,FALSE)</f>
        <v>a_classer_plus_tard</v>
      </c>
    </row>
    <row r="67" spans="1:9" x14ac:dyDescent="0.25">
      <c r="A67" s="7">
        <v>43999</v>
      </c>
      <c r="B67" s="7">
        <f t="shared" si="0"/>
        <v>44000</v>
      </c>
      <c r="C67" s="7"/>
      <c r="D67" s="7"/>
      <c r="E67" s="8">
        <f t="shared" si="2"/>
        <v>2020</v>
      </c>
      <c r="F67" s="8">
        <f t="shared" si="3"/>
        <v>6</v>
      </c>
      <c r="G67" t="s">
        <v>27</v>
      </c>
      <c r="H67" t="str">
        <f>VLOOKUP(G67,recodage_dispositifs!$A$1:$B$581,2,FALSE)</f>
        <v>PERFUSEUR</v>
      </c>
      <c r="I67" t="str">
        <f>VLOOKUP(G67,recodage_dispositifs!$A$1:$C$581,3,FALSE)</f>
        <v>a_classer_plus_tard</v>
      </c>
    </row>
    <row r="68" spans="1:9" x14ac:dyDescent="0.25">
      <c r="A68" s="7">
        <v>43998</v>
      </c>
      <c r="B68" s="7">
        <f t="shared" ref="B68:B131" si="4">A68+1</f>
        <v>43999</v>
      </c>
      <c r="C68" s="7"/>
      <c r="D68" s="7"/>
      <c r="E68" s="8">
        <f t="shared" ref="E68:E131" si="5">YEAR(A68)</f>
        <v>2020</v>
      </c>
      <c r="F68" s="8">
        <f t="shared" ref="F68:F131" si="6">MONTH(A68)</f>
        <v>6</v>
      </c>
      <c r="G68" t="s">
        <v>56</v>
      </c>
      <c r="H68" t="str">
        <f>VLOOKUP(G68,recodage_dispositifs!$A$1:$B$581,2,FALSE)</f>
        <v>AIGUILLE</v>
      </c>
      <c r="I68" t="str">
        <f>VLOOKUP(G68,recodage_dispositifs!$A$1:$C$581,3,FALSE)</f>
        <v>a_classer_plus_tard</v>
      </c>
    </row>
    <row r="69" spans="1:9" x14ac:dyDescent="0.25">
      <c r="A69" s="7">
        <v>43997</v>
      </c>
      <c r="B69" s="7">
        <f t="shared" si="4"/>
        <v>43998</v>
      </c>
      <c r="C69" s="7"/>
      <c r="D69" s="7"/>
      <c r="E69" s="8">
        <f t="shared" si="5"/>
        <v>2020</v>
      </c>
      <c r="F69" s="8">
        <f t="shared" si="6"/>
        <v>6</v>
      </c>
      <c r="G69" t="s">
        <v>48</v>
      </c>
      <c r="H69" t="str">
        <f>VLOOKUP(G69,recodage_dispositifs!$A$1:$B$581,2,FALSE)</f>
        <v>DIFFUSEUR PORTABLE NON REUTILISABLE</v>
      </c>
      <c r="I69" t="str">
        <f>VLOOKUP(G69,recodage_dispositifs!$A$1:$C$581,3,FALSE)</f>
        <v>a_classer_plus_tard</v>
      </c>
    </row>
    <row r="70" spans="1:9" x14ac:dyDescent="0.25">
      <c r="A70" s="7">
        <v>43997</v>
      </c>
      <c r="B70" s="7">
        <f t="shared" si="4"/>
        <v>43998</v>
      </c>
      <c r="C70" s="7"/>
      <c r="D70" s="7"/>
      <c r="E70" s="8">
        <f t="shared" si="5"/>
        <v>2020</v>
      </c>
      <c r="F70" s="8">
        <f t="shared" si="6"/>
        <v>6</v>
      </c>
      <c r="G70" t="s">
        <v>57</v>
      </c>
      <c r="H70" t="str">
        <f>VLOOKUP(G70,recodage_dispositifs!$A$1:$B$581,2,FALSE)</f>
        <v>CATHETER</v>
      </c>
      <c r="I70" t="str">
        <f>VLOOKUP(G70,recodage_dispositifs!$A$1:$C$581,3,FALSE)</f>
        <v>a_classer_plus_tard</v>
      </c>
    </row>
    <row r="71" spans="1:9" x14ac:dyDescent="0.25">
      <c r="A71" s="7">
        <v>43997</v>
      </c>
      <c r="B71" s="7">
        <f t="shared" si="4"/>
        <v>43998</v>
      </c>
      <c r="C71" s="7"/>
      <c r="D71" s="7"/>
      <c r="E71" s="8">
        <f t="shared" si="5"/>
        <v>2020</v>
      </c>
      <c r="F71" s="8">
        <f t="shared" si="6"/>
        <v>6</v>
      </c>
      <c r="G71" t="s">
        <v>40</v>
      </c>
      <c r="H71" t="str">
        <f>VLOOKUP(G71,recodage_dispositifs!$A$1:$B$581,2,FALSE)</f>
        <v>CHIRURGIE ASSISTEE PAR ORDINATEUR</v>
      </c>
      <c r="I71" t="str">
        <f>VLOOKUP(G71,recodage_dispositifs!$A$1:$C$581,3,FALSE)</f>
        <v>a_classer_plus_tard</v>
      </c>
    </row>
    <row r="72" spans="1:9" x14ac:dyDescent="0.25">
      <c r="A72" s="7">
        <v>43994</v>
      </c>
      <c r="B72" s="7">
        <f t="shared" si="4"/>
        <v>43995</v>
      </c>
      <c r="C72" s="7"/>
      <c r="D72" s="7"/>
      <c r="E72" s="8">
        <f t="shared" si="5"/>
        <v>2020</v>
      </c>
      <c r="F72" s="8">
        <f t="shared" si="6"/>
        <v>6</v>
      </c>
      <c r="G72" t="s">
        <v>32</v>
      </c>
      <c r="H72" t="str">
        <f>VLOOKUP(G72,recodage_dispositifs!$A$1:$B$581,2,FALSE)</f>
        <v>CHAMBRE A CATHETER IMPLANTABLE</v>
      </c>
      <c r="I72" t="str">
        <f>VLOOKUP(G72,recodage_dispositifs!$A$1:$C$581,3,FALSE)</f>
        <v>a_classer_plus_tard</v>
      </c>
    </row>
    <row r="73" spans="1:9" x14ac:dyDescent="0.25">
      <c r="A73" s="7">
        <v>43994</v>
      </c>
      <c r="B73" s="7">
        <f t="shared" si="4"/>
        <v>43995</v>
      </c>
      <c r="C73" s="7"/>
      <c r="D73" s="7"/>
      <c r="E73" s="8">
        <f t="shared" si="5"/>
        <v>2020</v>
      </c>
      <c r="F73" s="8">
        <f t="shared" si="6"/>
        <v>6</v>
      </c>
      <c r="G73" t="s">
        <v>38</v>
      </c>
      <c r="H73" t="str">
        <f>VLOOKUP(G73,recodage_dispositifs!$A$1:$B$581,2,FALSE)</f>
        <v>PROLONGATEUR</v>
      </c>
      <c r="I73" t="str">
        <f>VLOOKUP(G73,recodage_dispositifs!$A$1:$C$581,3,FALSE)</f>
        <v>a_classer_plus_tard</v>
      </c>
    </row>
    <row r="74" spans="1:9" x14ac:dyDescent="0.25">
      <c r="A74" s="7">
        <v>43993</v>
      </c>
      <c r="B74" s="7">
        <f t="shared" si="4"/>
        <v>43994</v>
      </c>
      <c r="C74" s="7"/>
      <c r="D74" s="7"/>
      <c r="E74" s="8">
        <f t="shared" si="5"/>
        <v>2020</v>
      </c>
      <c r="F74" s="8">
        <f t="shared" si="6"/>
        <v>6</v>
      </c>
      <c r="G74" t="s">
        <v>54</v>
      </c>
      <c r="H74" t="str">
        <f>VLOOKUP(G74,recodage_dispositifs!$A$1:$B$581,2,FALSE)</f>
        <v>DEFIBRILLATEUR IMPLANTABLE</v>
      </c>
      <c r="I74" t="str">
        <f>VLOOKUP(G74,recodage_dispositifs!$A$1:$C$581,3,FALSE)</f>
        <v>a_classer_plus_tard</v>
      </c>
    </row>
    <row r="75" spans="1:9" x14ac:dyDescent="0.25">
      <c r="A75" s="7">
        <v>43992</v>
      </c>
      <c r="B75" s="7">
        <f t="shared" si="4"/>
        <v>43993</v>
      </c>
      <c r="C75" s="7"/>
      <c r="D75" s="7"/>
      <c r="E75" s="8">
        <f t="shared" si="5"/>
        <v>2020</v>
      </c>
      <c r="F75" s="8">
        <f t="shared" si="6"/>
        <v>6</v>
      </c>
      <c r="G75" t="s">
        <v>58</v>
      </c>
      <c r="H75" t="str">
        <f>VLOOKUP(G75,recodage_dispositifs!$A$1:$B$581,2,FALSE)</f>
        <v>DMU POUR PRELEVEMENT DE SANG TOTAL</v>
      </c>
      <c r="I75" t="str">
        <f>VLOOKUP(G75,recodage_dispositifs!$A$1:$C$581,3,FALSE)</f>
        <v>a_classer_plus_tard</v>
      </c>
    </row>
    <row r="76" spans="1:9" x14ac:dyDescent="0.25">
      <c r="A76" s="7">
        <v>43992</v>
      </c>
      <c r="B76" s="7">
        <f t="shared" si="4"/>
        <v>43993</v>
      </c>
      <c r="C76" s="7"/>
      <c r="D76" s="7"/>
      <c r="E76" s="8">
        <f t="shared" si="5"/>
        <v>2020</v>
      </c>
      <c r="F76" s="8">
        <f t="shared" si="6"/>
        <v>6</v>
      </c>
      <c r="G76" t="s">
        <v>59</v>
      </c>
      <c r="H76" t="str">
        <f>VLOOKUP(G76,recodage_dispositifs!$A$1:$B$581,2,FALSE)</f>
        <v>CATHETER VEINEUX PERIPHERIQUE</v>
      </c>
      <c r="I76" t="str">
        <f>VLOOKUP(G76,recodage_dispositifs!$A$1:$C$581,3,FALSE)</f>
        <v>a_classer_plus_tard</v>
      </c>
    </row>
    <row r="77" spans="1:9" x14ac:dyDescent="0.25">
      <c r="A77" s="7">
        <v>43992</v>
      </c>
      <c r="B77" s="7">
        <f t="shared" si="4"/>
        <v>43993</v>
      </c>
      <c r="C77" s="7"/>
      <c r="D77" s="7"/>
      <c r="E77" s="8">
        <f t="shared" si="5"/>
        <v>2020</v>
      </c>
      <c r="F77" s="8">
        <f t="shared" si="6"/>
        <v>6</v>
      </c>
      <c r="G77" t="s">
        <v>60</v>
      </c>
      <c r="H77" t="str">
        <f>VLOOKUP(G77,recodage_dispositifs!$A$1:$B$581,2,FALSE)</f>
        <v>STIMULATEUR CARDIAQUE IMPLANTABLE</v>
      </c>
      <c r="I77" t="str">
        <f>VLOOKUP(G77,recodage_dispositifs!$A$1:$C$581,3,FALSE)</f>
        <v>a_classer_plus_tard</v>
      </c>
    </row>
    <row r="78" spans="1:9" x14ac:dyDescent="0.25">
      <c r="A78" s="7">
        <v>43992</v>
      </c>
      <c r="B78" s="7">
        <f t="shared" si="4"/>
        <v>43993</v>
      </c>
      <c r="C78" s="7"/>
      <c r="D78" s="7"/>
      <c r="E78" s="8">
        <f t="shared" si="5"/>
        <v>2020</v>
      </c>
      <c r="F78" s="8">
        <f t="shared" si="6"/>
        <v>6</v>
      </c>
      <c r="G78" t="s">
        <v>38</v>
      </c>
      <c r="H78" t="str">
        <f>VLOOKUP(G78,recodage_dispositifs!$A$1:$B$581,2,FALSE)</f>
        <v>PROLONGATEUR</v>
      </c>
      <c r="I78" t="str">
        <f>VLOOKUP(G78,recodage_dispositifs!$A$1:$C$581,3,FALSE)</f>
        <v>a_classer_plus_tard</v>
      </c>
    </row>
    <row r="79" spans="1:9" x14ac:dyDescent="0.25">
      <c r="A79" s="7">
        <v>43992</v>
      </c>
      <c r="B79" s="7">
        <f t="shared" si="4"/>
        <v>43993</v>
      </c>
      <c r="C79" s="7"/>
      <c r="D79" s="7"/>
      <c r="E79" s="8">
        <f t="shared" si="5"/>
        <v>2020</v>
      </c>
      <c r="F79" s="8">
        <f t="shared" si="6"/>
        <v>6</v>
      </c>
      <c r="G79" t="s">
        <v>61</v>
      </c>
      <c r="H79" t="str">
        <f>VLOOKUP(G79,recodage_dispositifs!$A$1:$B$581,2,FALSE)</f>
        <v>CATHETER D' IMAGERIE INTRAVASCULAIRE</v>
      </c>
      <c r="I79" t="str">
        <f>VLOOKUP(G79,recodage_dispositifs!$A$1:$C$581,3,FALSE)</f>
        <v>a_classer_plus_tard</v>
      </c>
    </row>
    <row r="80" spans="1:9" x14ac:dyDescent="0.25">
      <c r="A80" s="7">
        <v>43992</v>
      </c>
      <c r="B80" s="7">
        <f t="shared" si="4"/>
        <v>43993</v>
      </c>
      <c r="C80" s="7"/>
      <c r="D80" s="7"/>
      <c r="E80" s="8">
        <f t="shared" si="5"/>
        <v>2020</v>
      </c>
      <c r="F80" s="8">
        <f t="shared" si="6"/>
        <v>6</v>
      </c>
      <c r="G80" t="s">
        <v>62</v>
      </c>
      <c r="H80" t="str">
        <f>VLOOKUP(G80,recodage_dispositifs!$A$1:$B$581,2,FALSE)</f>
        <v>RACCORD</v>
      </c>
      <c r="I80" t="str">
        <f>VLOOKUP(G80,recodage_dispositifs!$A$1:$C$581,3,FALSE)</f>
        <v>a_classer_plus_tard</v>
      </c>
    </row>
    <row r="81" spans="1:9" x14ac:dyDescent="0.25">
      <c r="A81" s="7">
        <v>43991</v>
      </c>
      <c r="B81" s="7">
        <f t="shared" si="4"/>
        <v>43992</v>
      </c>
      <c r="C81" s="7"/>
      <c r="D81" s="7"/>
      <c r="E81" s="8">
        <f t="shared" si="5"/>
        <v>2020</v>
      </c>
      <c r="F81" s="8">
        <f t="shared" si="6"/>
        <v>6</v>
      </c>
      <c r="G81" t="s">
        <v>63</v>
      </c>
      <c r="H81" t="str">
        <f>VLOOKUP(G81,recodage_dispositifs!$A$1:$B$581,2,FALSE)</f>
        <v>PMI : SILICONE TEXTUREE</v>
      </c>
      <c r="I81" t="str">
        <f>VLOOKUP(G81,recodage_dispositifs!$A$1:$C$581,3,FALSE)</f>
        <v>a_classer_plus_tard</v>
      </c>
    </row>
    <row r="82" spans="1:9" x14ac:dyDescent="0.25">
      <c r="A82" s="7">
        <v>43991</v>
      </c>
      <c r="B82" s="7">
        <f t="shared" si="4"/>
        <v>43992</v>
      </c>
      <c r="C82" s="7"/>
      <c r="D82" s="7"/>
      <c r="E82" s="8">
        <f t="shared" si="5"/>
        <v>2020</v>
      </c>
      <c r="F82" s="8">
        <f t="shared" si="6"/>
        <v>6</v>
      </c>
      <c r="G82" t="s">
        <v>64</v>
      </c>
      <c r="H82" t="str">
        <f>VLOOKUP(G82,recodage_dispositifs!$A$1:$B$581,2,FALSE)</f>
        <v>PINCE A CLIP</v>
      </c>
      <c r="I82" t="str">
        <f>VLOOKUP(G82,recodage_dispositifs!$A$1:$C$581,3,FALSE)</f>
        <v>a_classer_plus_tard</v>
      </c>
    </row>
    <row r="83" spans="1:9" x14ac:dyDescent="0.25">
      <c r="A83" s="7">
        <v>43991</v>
      </c>
      <c r="B83" s="7">
        <f t="shared" si="4"/>
        <v>43992</v>
      </c>
      <c r="C83" s="7"/>
      <c r="D83" s="7"/>
      <c r="E83" s="8">
        <f t="shared" si="5"/>
        <v>2020</v>
      </c>
      <c r="F83" s="8">
        <f t="shared" si="6"/>
        <v>6</v>
      </c>
      <c r="G83" t="s">
        <v>54</v>
      </c>
      <c r="H83" t="str">
        <f>VLOOKUP(G83,recodage_dispositifs!$A$1:$B$581,2,FALSE)</f>
        <v>DEFIBRILLATEUR IMPLANTABLE</v>
      </c>
      <c r="I83" t="str">
        <f>VLOOKUP(G83,recodage_dispositifs!$A$1:$C$581,3,FALSE)</f>
        <v>a_classer_plus_tard</v>
      </c>
    </row>
    <row r="84" spans="1:9" x14ac:dyDescent="0.25">
      <c r="A84" s="7">
        <v>43991</v>
      </c>
      <c r="B84" s="7">
        <f t="shared" si="4"/>
        <v>43992</v>
      </c>
      <c r="C84" s="7"/>
      <c r="D84" s="7"/>
      <c r="E84" s="8">
        <f t="shared" si="5"/>
        <v>2020</v>
      </c>
      <c r="F84" s="8">
        <f t="shared" si="6"/>
        <v>6</v>
      </c>
      <c r="G84" t="s">
        <v>65</v>
      </c>
      <c r="H84" t="str">
        <f>VLOOKUP(G84,recodage_dispositifs!$A$1:$B$581,2,FALSE)</f>
        <v>GUIDE URETERAL</v>
      </c>
      <c r="I84" t="str">
        <f>VLOOKUP(G84,recodage_dispositifs!$A$1:$C$581,3,FALSE)</f>
        <v>a_classer_plus_tard</v>
      </c>
    </row>
    <row r="85" spans="1:9" x14ac:dyDescent="0.25">
      <c r="A85" s="7">
        <v>43991</v>
      </c>
      <c r="B85" s="7">
        <f t="shared" si="4"/>
        <v>43992</v>
      </c>
      <c r="C85" s="7"/>
      <c r="D85" s="7"/>
      <c r="E85" s="8">
        <f t="shared" si="5"/>
        <v>2020</v>
      </c>
      <c r="F85" s="8">
        <f t="shared" si="6"/>
        <v>6</v>
      </c>
      <c r="G85" t="s">
        <v>65</v>
      </c>
      <c r="H85" t="str">
        <f>VLOOKUP(G85,recodage_dispositifs!$A$1:$B$581,2,FALSE)</f>
        <v>GUIDE URETERAL</v>
      </c>
      <c r="I85" t="str">
        <f>VLOOKUP(G85,recodage_dispositifs!$A$1:$C$581,3,FALSE)</f>
        <v>a_classer_plus_tard</v>
      </c>
    </row>
    <row r="86" spans="1:9" x14ac:dyDescent="0.25">
      <c r="A86" s="7">
        <v>43990</v>
      </c>
      <c r="B86" s="7">
        <f t="shared" si="4"/>
        <v>43991</v>
      </c>
      <c r="C86" s="7"/>
      <c r="D86" s="7"/>
      <c r="E86" s="8">
        <f t="shared" si="5"/>
        <v>2020</v>
      </c>
      <c r="F86" s="8">
        <f t="shared" si="6"/>
        <v>6</v>
      </c>
      <c r="G86" t="s">
        <v>66</v>
      </c>
      <c r="H86" t="str">
        <f>VLOOKUP(G86,recodage_dispositifs!$A$1:$B$581,2,FALSE)</f>
        <v>DISPOSITIF DE FERMETURE DE POINTS DE PONCTION</v>
      </c>
      <c r="I86" t="str">
        <f>VLOOKUP(G86,recodage_dispositifs!$A$1:$C$581,3,FALSE)</f>
        <v>a_classer_plus_tard</v>
      </c>
    </row>
    <row r="87" spans="1:9" x14ac:dyDescent="0.25">
      <c r="A87" s="7">
        <v>43987</v>
      </c>
      <c r="B87" s="7">
        <f t="shared" si="4"/>
        <v>43988</v>
      </c>
      <c r="C87" s="7"/>
      <c r="D87" s="7"/>
      <c r="E87" s="8">
        <f t="shared" si="5"/>
        <v>2020</v>
      </c>
      <c r="F87" s="8">
        <f t="shared" si="6"/>
        <v>6</v>
      </c>
      <c r="G87" t="s">
        <v>21</v>
      </c>
      <c r="H87" t="str">
        <f>VLOOKUP(G87,recodage_dispositifs!$A$1:$B$581,2,FALSE)</f>
        <v>MASQUE CHIRURGICAL</v>
      </c>
      <c r="I87" t="str">
        <f>VLOOKUP(G87,recodage_dispositifs!$A$1:$C$581,3,FALSE)</f>
        <v>a_classer_plus_tard</v>
      </c>
    </row>
    <row r="88" spans="1:9" x14ac:dyDescent="0.25">
      <c r="A88" s="7">
        <v>43987</v>
      </c>
      <c r="B88" s="7">
        <f t="shared" si="4"/>
        <v>43988</v>
      </c>
      <c r="C88" s="7"/>
      <c r="D88" s="7"/>
      <c r="E88" s="8">
        <f t="shared" si="5"/>
        <v>2020</v>
      </c>
      <c r="F88" s="8">
        <f t="shared" si="6"/>
        <v>6</v>
      </c>
      <c r="G88" t="s">
        <v>21</v>
      </c>
      <c r="H88" t="str">
        <f>VLOOKUP(G88,recodage_dispositifs!$A$1:$B$581,2,FALSE)</f>
        <v>MASQUE CHIRURGICAL</v>
      </c>
      <c r="I88" t="str">
        <f>VLOOKUP(G88,recodage_dispositifs!$A$1:$C$581,3,FALSE)</f>
        <v>a_classer_plus_tard</v>
      </c>
    </row>
    <row r="89" spans="1:9" x14ac:dyDescent="0.25">
      <c r="A89" s="7">
        <v>43987</v>
      </c>
      <c r="B89" s="7">
        <f t="shared" si="4"/>
        <v>43988</v>
      </c>
      <c r="C89" s="7"/>
      <c r="D89" s="7"/>
      <c r="E89" s="8">
        <f t="shared" si="5"/>
        <v>2020</v>
      </c>
      <c r="F89" s="8">
        <f t="shared" si="6"/>
        <v>6</v>
      </c>
      <c r="G89" t="s">
        <v>32</v>
      </c>
      <c r="H89" t="str">
        <f>VLOOKUP(G89,recodage_dispositifs!$A$1:$B$581,2,FALSE)</f>
        <v>CHAMBRE A CATHETER IMPLANTABLE</v>
      </c>
      <c r="I89" t="str">
        <f>VLOOKUP(G89,recodage_dispositifs!$A$1:$C$581,3,FALSE)</f>
        <v>a_classer_plus_tard</v>
      </c>
    </row>
    <row r="90" spans="1:9" x14ac:dyDescent="0.25">
      <c r="A90" s="7">
        <v>43987</v>
      </c>
      <c r="B90" s="7">
        <f t="shared" si="4"/>
        <v>43988</v>
      </c>
      <c r="C90" s="7"/>
      <c r="D90" s="7"/>
      <c r="E90" s="8">
        <f t="shared" si="5"/>
        <v>2020</v>
      </c>
      <c r="F90" s="8">
        <f t="shared" si="6"/>
        <v>6</v>
      </c>
      <c r="G90" t="s">
        <v>32</v>
      </c>
      <c r="H90" t="str">
        <f>VLOOKUP(G90,recodage_dispositifs!$A$1:$B$581,2,FALSE)</f>
        <v>CHAMBRE A CATHETER IMPLANTABLE</v>
      </c>
      <c r="I90" t="str">
        <f>VLOOKUP(G90,recodage_dispositifs!$A$1:$C$581,3,FALSE)</f>
        <v>a_classer_plus_tard</v>
      </c>
    </row>
    <row r="91" spans="1:9" x14ac:dyDescent="0.25">
      <c r="A91" s="7">
        <v>43987</v>
      </c>
      <c r="B91" s="7">
        <f t="shared" si="4"/>
        <v>43988</v>
      </c>
      <c r="C91" s="7"/>
      <c r="D91" s="7"/>
      <c r="E91" s="8">
        <f t="shared" si="5"/>
        <v>2020</v>
      </c>
      <c r="F91" s="8">
        <f t="shared" si="6"/>
        <v>6</v>
      </c>
      <c r="G91" t="s">
        <v>29</v>
      </c>
      <c r="H91" t="str">
        <f>VLOOKUP(G91,recodage_dispositifs!$A$1:$B$581,2,FALSE)</f>
        <v>GLYCEMIE - BIOCHIMIE</v>
      </c>
      <c r="I91" t="str">
        <f>VLOOKUP(G91,recodage_dispositifs!$A$1:$C$581,3,FALSE)</f>
        <v>a_classer_plus_tard</v>
      </c>
    </row>
    <row r="92" spans="1:9" x14ac:dyDescent="0.25">
      <c r="A92" s="7">
        <v>43986</v>
      </c>
      <c r="B92" s="7">
        <f t="shared" si="4"/>
        <v>43987</v>
      </c>
      <c r="C92" s="7"/>
      <c r="D92" s="7"/>
      <c r="E92" s="8">
        <f t="shared" si="5"/>
        <v>2020</v>
      </c>
      <c r="F92" s="8">
        <f t="shared" si="6"/>
        <v>6</v>
      </c>
      <c r="G92" t="s">
        <v>67</v>
      </c>
      <c r="H92" t="str">
        <f>VLOOKUP(G92,recodage_dispositifs!$A$1:$B$581,2,FALSE)</f>
        <v>CATHETER DE DIALYSE PERITONEALE</v>
      </c>
      <c r="I92" t="str">
        <f>VLOOKUP(G92,recodage_dispositifs!$A$1:$C$581,3,FALSE)</f>
        <v>a_classer_plus_tard</v>
      </c>
    </row>
    <row r="93" spans="1:9" x14ac:dyDescent="0.25">
      <c r="A93" s="7">
        <v>43986</v>
      </c>
      <c r="B93" s="7">
        <f t="shared" si="4"/>
        <v>43987</v>
      </c>
      <c r="C93" s="7"/>
      <c r="D93" s="7"/>
      <c r="E93" s="8">
        <f t="shared" si="5"/>
        <v>2020</v>
      </c>
      <c r="F93" s="8">
        <f t="shared" si="6"/>
        <v>6</v>
      </c>
      <c r="G93" t="s">
        <v>21</v>
      </c>
      <c r="H93" t="str">
        <f>VLOOKUP(G93,recodage_dispositifs!$A$1:$B$581,2,FALSE)</f>
        <v>MASQUE CHIRURGICAL</v>
      </c>
      <c r="I93" t="str">
        <f>VLOOKUP(G93,recodage_dispositifs!$A$1:$C$581,3,FALSE)</f>
        <v>a_classer_plus_tard</v>
      </c>
    </row>
    <row r="94" spans="1:9" x14ac:dyDescent="0.25">
      <c r="A94" s="7">
        <v>43986</v>
      </c>
      <c r="B94" s="7">
        <f t="shared" si="4"/>
        <v>43987</v>
      </c>
      <c r="C94" s="7"/>
      <c r="D94" s="7"/>
      <c r="E94" s="8">
        <f t="shared" si="5"/>
        <v>2020</v>
      </c>
      <c r="F94" s="8">
        <f t="shared" si="6"/>
        <v>6</v>
      </c>
      <c r="G94" t="s">
        <v>68</v>
      </c>
      <c r="H94" t="str">
        <f>VLOOKUP(G94,recodage_dispositifs!$A$1:$B$581,2,FALSE)</f>
        <v xml:space="preserve">OBTURATEUR DE CATHETER D' HEMODIALYSE </v>
      </c>
      <c r="I94" t="str">
        <f>VLOOKUP(G94,recodage_dispositifs!$A$1:$C$581,3,FALSE)</f>
        <v>a_classer_plus_tard</v>
      </c>
    </row>
    <row r="95" spans="1:9" x14ac:dyDescent="0.25">
      <c r="A95" s="7">
        <v>43986</v>
      </c>
      <c r="B95" s="7">
        <f t="shared" si="4"/>
        <v>43987</v>
      </c>
      <c r="C95" s="7"/>
      <c r="D95" s="7"/>
      <c r="E95" s="8">
        <f t="shared" si="5"/>
        <v>2020</v>
      </c>
      <c r="F95" s="8">
        <f t="shared" si="6"/>
        <v>6</v>
      </c>
      <c r="G95" t="s">
        <v>69</v>
      </c>
      <c r="H95" t="str">
        <f>VLOOKUP(G95,recodage_dispositifs!$A$1:$B$581,2,FALSE)</f>
        <v>VIS D' OSTEOSYNTHESE ( ORTHOPEDIE )</v>
      </c>
      <c r="I95" t="str">
        <f>VLOOKUP(G95,recodage_dispositifs!$A$1:$C$581,3,FALSE)</f>
        <v>a_classer_plus_tard</v>
      </c>
    </row>
    <row r="96" spans="1:9" x14ac:dyDescent="0.25">
      <c r="A96" s="7">
        <v>43986</v>
      </c>
      <c r="B96" s="7">
        <f t="shared" si="4"/>
        <v>43987</v>
      </c>
      <c r="C96" s="7"/>
      <c r="D96" s="7"/>
      <c r="E96" s="8">
        <f t="shared" si="5"/>
        <v>2020</v>
      </c>
      <c r="F96" s="8">
        <f t="shared" si="6"/>
        <v>6</v>
      </c>
      <c r="G96" t="s">
        <v>69</v>
      </c>
      <c r="H96" t="str">
        <f>VLOOKUP(G96,recodage_dispositifs!$A$1:$B$581,2,FALSE)</f>
        <v>VIS D' OSTEOSYNTHESE ( ORTHOPEDIE )</v>
      </c>
      <c r="I96" t="str">
        <f>VLOOKUP(G96,recodage_dispositifs!$A$1:$C$581,3,FALSE)</f>
        <v>a_classer_plus_tard</v>
      </c>
    </row>
    <row r="97" spans="1:9" x14ac:dyDescent="0.25">
      <c r="A97" s="7">
        <v>43985</v>
      </c>
      <c r="B97" s="7">
        <f t="shared" si="4"/>
        <v>43986</v>
      </c>
      <c r="C97" s="7"/>
      <c r="D97" s="7"/>
      <c r="E97" s="8">
        <f t="shared" si="5"/>
        <v>2020</v>
      </c>
      <c r="F97" s="8">
        <f t="shared" si="6"/>
        <v>6</v>
      </c>
      <c r="G97" t="s">
        <v>70</v>
      </c>
      <c r="H97" t="str">
        <f>VLOOKUP(G97,recodage_dispositifs!$A$1:$B$581,2,FALSE)</f>
        <v>TROUSSE CHIRURGICALE</v>
      </c>
      <c r="I97" t="str">
        <f>VLOOKUP(G97,recodage_dispositifs!$A$1:$C$581,3,FALSE)</f>
        <v>a_classer_plus_tard</v>
      </c>
    </row>
    <row r="98" spans="1:9" x14ac:dyDescent="0.25">
      <c r="A98" s="7">
        <v>43985</v>
      </c>
      <c r="B98" s="7">
        <f t="shared" si="4"/>
        <v>43986</v>
      </c>
      <c r="C98" s="7"/>
      <c r="D98" s="7"/>
      <c r="E98" s="8">
        <f t="shared" si="5"/>
        <v>2020</v>
      </c>
      <c r="F98" s="8">
        <f t="shared" si="6"/>
        <v>6</v>
      </c>
      <c r="G98" t="s">
        <v>71</v>
      </c>
      <c r="H98" t="str">
        <f>VLOOKUP(G98,recodage_dispositifs!$A$1:$B$581,2,FALSE)</f>
        <v>PANSEMENT ADHESIF</v>
      </c>
      <c r="I98" t="str">
        <f>VLOOKUP(G98,recodage_dispositifs!$A$1:$C$581,3,FALSE)</f>
        <v>a_classer_plus_tard</v>
      </c>
    </row>
    <row r="99" spans="1:9" x14ac:dyDescent="0.25">
      <c r="A99" s="7">
        <v>43985</v>
      </c>
      <c r="B99" s="7">
        <f t="shared" si="4"/>
        <v>43986</v>
      </c>
      <c r="C99" s="7"/>
      <c r="D99" s="7"/>
      <c r="E99" s="8">
        <f t="shared" si="5"/>
        <v>2020</v>
      </c>
      <c r="F99" s="8">
        <f t="shared" si="6"/>
        <v>6</v>
      </c>
      <c r="G99" t="s">
        <v>71</v>
      </c>
      <c r="H99" t="str">
        <f>VLOOKUP(G99,recodage_dispositifs!$A$1:$B$581,2,FALSE)</f>
        <v>PANSEMENT ADHESIF</v>
      </c>
      <c r="I99" t="str">
        <f>VLOOKUP(G99,recodage_dispositifs!$A$1:$C$581,3,FALSE)</f>
        <v>a_classer_plus_tard</v>
      </c>
    </row>
    <row r="100" spans="1:9" x14ac:dyDescent="0.25">
      <c r="A100" s="7">
        <v>43985</v>
      </c>
      <c r="B100" s="7">
        <f t="shared" si="4"/>
        <v>43986</v>
      </c>
      <c r="C100" s="7"/>
      <c r="D100" s="7"/>
      <c r="E100" s="8">
        <f t="shared" si="5"/>
        <v>2020</v>
      </c>
      <c r="F100" s="8">
        <f t="shared" si="6"/>
        <v>6</v>
      </c>
      <c r="G100" t="s">
        <v>72</v>
      </c>
      <c r="H100" t="str">
        <f>VLOOKUP(G100,recodage_dispositifs!$A$1:$B$581,2,FALSE)</f>
        <v>PRESERVATIF</v>
      </c>
      <c r="I100" t="str">
        <f>VLOOKUP(G100,recodage_dispositifs!$A$1:$C$581,3,FALSE)</f>
        <v>a_classer_plus_tard</v>
      </c>
    </row>
    <row r="101" spans="1:9" x14ac:dyDescent="0.25">
      <c r="A101" s="7">
        <v>43985</v>
      </c>
      <c r="B101" s="7">
        <f t="shared" si="4"/>
        <v>43986</v>
      </c>
      <c r="C101" s="7"/>
      <c r="D101" s="7"/>
      <c r="E101" s="8">
        <f t="shared" si="5"/>
        <v>2020</v>
      </c>
      <c r="F101" s="8">
        <f t="shared" si="6"/>
        <v>6</v>
      </c>
      <c r="G101" t="s">
        <v>27</v>
      </c>
      <c r="H101" t="str">
        <f>VLOOKUP(G101,recodage_dispositifs!$A$1:$B$581,2,FALSE)</f>
        <v>PERFUSEUR</v>
      </c>
      <c r="I101" t="str">
        <f>VLOOKUP(G101,recodage_dispositifs!$A$1:$C$581,3,FALSE)</f>
        <v>a_classer_plus_tard</v>
      </c>
    </row>
    <row r="102" spans="1:9" x14ac:dyDescent="0.25">
      <c r="A102" s="7">
        <v>43985</v>
      </c>
      <c r="B102" s="7">
        <f t="shared" si="4"/>
        <v>43986</v>
      </c>
      <c r="C102" s="7"/>
      <c r="D102" s="7"/>
      <c r="E102" s="8">
        <f t="shared" si="5"/>
        <v>2020</v>
      </c>
      <c r="F102" s="8">
        <f t="shared" si="6"/>
        <v>6</v>
      </c>
      <c r="G102" t="s">
        <v>64</v>
      </c>
      <c r="H102" t="str">
        <f>VLOOKUP(G102,recodage_dispositifs!$A$1:$B$581,2,FALSE)</f>
        <v>PINCE A CLIP</v>
      </c>
      <c r="I102" t="str">
        <f>VLOOKUP(G102,recodage_dispositifs!$A$1:$C$581,3,FALSE)</f>
        <v>a_classer_plus_tard</v>
      </c>
    </row>
    <row r="103" spans="1:9" x14ac:dyDescent="0.25">
      <c r="A103" s="7">
        <v>43985</v>
      </c>
      <c r="B103" s="7">
        <f t="shared" si="4"/>
        <v>43986</v>
      </c>
      <c r="C103" s="7"/>
      <c r="D103" s="7"/>
      <c r="E103" s="8">
        <f t="shared" si="5"/>
        <v>2020</v>
      </c>
      <c r="F103" s="8">
        <f t="shared" si="6"/>
        <v>6</v>
      </c>
      <c r="G103" t="s">
        <v>73</v>
      </c>
      <c r="H103" t="str">
        <f>VLOOKUP(G103,recodage_dispositifs!$A$1:$B$581,2,FALSE)</f>
        <v>CIRCUIT OU PACK POUR CEC</v>
      </c>
      <c r="I103" t="str">
        <f>VLOOKUP(G103,recodage_dispositifs!$A$1:$C$581,3,FALSE)</f>
        <v>a_classer_plus_tard</v>
      </c>
    </row>
    <row r="104" spans="1:9" x14ac:dyDescent="0.25">
      <c r="A104" s="7">
        <v>43985</v>
      </c>
      <c r="B104" s="7">
        <f t="shared" si="4"/>
        <v>43986</v>
      </c>
      <c r="C104" s="7"/>
      <c r="D104" s="7"/>
      <c r="E104" s="8">
        <f t="shared" si="5"/>
        <v>2020</v>
      </c>
      <c r="F104" s="8">
        <f t="shared" si="6"/>
        <v>6</v>
      </c>
      <c r="G104" t="s">
        <v>21</v>
      </c>
      <c r="H104" t="str">
        <f>VLOOKUP(G104,recodage_dispositifs!$A$1:$B$581,2,FALSE)</f>
        <v>MASQUE CHIRURGICAL</v>
      </c>
      <c r="I104" t="str">
        <f>VLOOKUP(G104,recodage_dispositifs!$A$1:$C$581,3,FALSE)</f>
        <v>a_classer_plus_tard</v>
      </c>
    </row>
    <row r="105" spans="1:9" x14ac:dyDescent="0.25">
      <c r="A105" s="7">
        <v>43984</v>
      </c>
      <c r="B105" s="7">
        <f t="shared" si="4"/>
        <v>43985</v>
      </c>
      <c r="C105" s="7"/>
      <c r="D105" s="7"/>
      <c r="E105" s="8">
        <f t="shared" si="5"/>
        <v>2020</v>
      </c>
      <c r="F105" s="8">
        <f t="shared" si="6"/>
        <v>6</v>
      </c>
      <c r="G105" t="s">
        <v>74</v>
      </c>
      <c r="H105" t="str">
        <f>VLOOKUP(G105,recodage_dispositifs!$A$1:$B$581,2,FALSE)</f>
        <v>GUIDE - CATHETERISME/EXAM/DIAGNOSTIC</v>
      </c>
      <c r="I105" t="str">
        <f>VLOOKUP(G105,recodage_dispositifs!$A$1:$C$581,3,FALSE)</f>
        <v>a_classer_plus_tard</v>
      </c>
    </row>
    <row r="106" spans="1:9" x14ac:dyDescent="0.25">
      <c r="A106" s="7">
        <v>43984</v>
      </c>
      <c r="B106" s="7">
        <f t="shared" si="4"/>
        <v>43985</v>
      </c>
      <c r="C106" s="7"/>
      <c r="D106" s="7"/>
      <c r="E106" s="8">
        <f t="shared" si="5"/>
        <v>2020</v>
      </c>
      <c r="F106" s="8">
        <f t="shared" si="6"/>
        <v>6</v>
      </c>
      <c r="G106" t="s">
        <v>75</v>
      </c>
      <c r="H106" t="str">
        <f>VLOOKUP(G106,recodage_dispositifs!$A$1:$B$581,2,FALSE)</f>
        <v>FILTRE POUR LIGNE DE PERFUSION</v>
      </c>
      <c r="I106" t="str">
        <f>VLOOKUP(G106,recodage_dispositifs!$A$1:$C$581,3,FALSE)</f>
        <v>a_classer_plus_tard</v>
      </c>
    </row>
    <row r="107" spans="1:9" x14ac:dyDescent="0.25">
      <c r="A107" s="7">
        <v>43984</v>
      </c>
      <c r="B107" s="7">
        <f t="shared" si="4"/>
        <v>43985</v>
      </c>
      <c r="C107" s="7"/>
      <c r="D107" s="7"/>
      <c r="E107" s="8">
        <f t="shared" si="5"/>
        <v>2020</v>
      </c>
      <c r="F107" s="8">
        <f t="shared" si="6"/>
        <v>6</v>
      </c>
      <c r="G107" t="s">
        <v>76</v>
      </c>
      <c r="H107" t="str">
        <f>VLOOKUP(G107,recodage_dispositifs!$A$1:$B$581,2,FALSE)</f>
        <v>PROTHESE VASCULAIRE</v>
      </c>
      <c r="I107" t="str">
        <f>VLOOKUP(G107,recodage_dispositifs!$A$1:$C$581,3,FALSE)</f>
        <v>a_classer_plus_tard</v>
      </c>
    </row>
    <row r="108" spans="1:9" x14ac:dyDescent="0.25">
      <c r="A108" s="7">
        <v>43980</v>
      </c>
      <c r="B108" s="7">
        <f t="shared" si="4"/>
        <v>43981</v>
      </c>
      <c r="C108" s="7"/>
      <c r="D108" s="7"/>
      <c r="E108" s="8">
        <f t="shared" si="5"/>
        <v>2020</v>
      </c>
      <c r="F108" s="8">
        <f t="shared" si="6"/>
        <v>5</v>
      </c>
      <c r="G108" t="s">
        <v>21</v>
      </c>
      <c r="H108" t="str">
        <f>VLOOKUP(G108,recodage_dispositifs!$A$1:$B$581,2,FALSE)</f>
        <v>MASQUE CHIRURGICAL</v>
      </c>
      <c r="I108" t="str">
        <f>VLOOKUP(G108,recodage_dispositifs!$A$1:$C$581,3,FALSE)</f>
        <v>a_classer_plus_tard</v>
      </c>
    </row>
    <row r="109" spans="1:9" x14ac:dyDescent="0.25">
      <c r="A109" s="7">
        <v>43980</v>
      </c>
      <c r="B109" s="7">
        <f t="shared" si="4"/>
        <v>43981</v>
      </c>
      <c r="C109" s="7"/>
      <c r="D109" s="7"/>
      <c r="E109" s="8">
        <f t="shared" si="5"/>
        <v>2020</v>
      </c>
      <c r="F109" s="8">
        <f t="shared" si="6"/>
        <v>5</v>
      </c>
      <c r="G109" t="s">
        <v>77</v>
      </c>
      <c r="H109" t="str">
        <f>VLOOKUP(G109,recodage_dispositifs!$A$1:$B$581,2,FALSE)</f>
        <v>POMPE D' IRRIGATION POUR ENDOSCOPE / ENDOSCOPIE</v>
      </c>
      <c r="I109" t="str">
        <f>VLOOKUP(G109,recodage_dispositifs!$A$1:$C$581,3,FALSE)</f>
        <v>a_classer_plus_tard</v>
      </c>
    </row>
    <row r="110" spans="1:9" x14ac:dyDescent="0.25">
      <c r="A110" s="7">
        <v>43980</v>
      </c>
      <c r="B110" s="7">
        <f t="shared" si="4"/>
        <v>43981</v>
      </c>
      <c r="C110" s="7"/>
      <c r="D110" s="7"/>
      <c r="E110" s="8">
        <f t="shared" si="5"/>
        <v>2020</v>
      </c>
      <c r="F110" s="8">
        <f t="shared" si="6"/>
        <v>5</v>
      </c>
      <c r="G110" t="s">
        <v>78</v>
      </c>
      <c r="H110" t="str">
        <f>VLOOKUP(G110,recodage_dispositifs!$A$1:$B$581,2,FALSE)</f>
        <v>FIL DE SUTURE CHIRURGICALE</v>
      </c>
      <c r="I110" t="str">
        <f>VLOOKUP(G110,recodage_dispositifs!$A$1:$C$581,3,FALSE)</f>
        <v>a_classer_plus_tard</v>
      </c>
    </row>
    <row r="111" spans="1:9" x14ac:dyDescent="0.25">
      <c r="A111" s="7">
        <v>43980</v>
      </c>
      <c r="B111" s="7">
        <f t="shared" si="4"/>
        <v>43981</v>
      </c>
      <c r="C111" s="7"/>
      <c r="D111" s="7"/>
      <c r="E111" s="8">
        <f t="shared" si="5"/>
        <v>2020</v>
      </c>
      <c r="F111" s="8">
        <f t="shared" si="6"/>
        <v>5</v>
      </c>
      <c r="G111" t="s">
        <v>54</v>
      </c>
      <c r="H111" t="str">
        <f>VLOOKUP(G111,recodage_dispositifs!$A$1:$B$581,2,FALSE)</f>
        <v>DEFIBRILLATEUR IMPLANTABLE</v>
      </c>
      <c r="I111" t="str">
        <f>VLOOKUP(G111,recodage_dispositifs!$A$1:$C$581,3,FALSE)</f>
        <v>a_classer_plus_tard</v>
      </c>
    </row>
    <row r="112" spans="1:9" x14ac:dyDescent="0.25">
      <c r="A112" s="7">
        <v>43979</v>
      </c>
      <c r="B112" s="7">
        <f t="shared" si="4"/>
        <v>43980</v>
      </c>
      <c r="C112" s="7"/>
      <c r="D112" s="7"/>
      <c r="E112" s="8">
        <f t="shared" si="5"/>
        <v>2020</v>
      </c>
      <c r="F112" s="8">
        <f t="shared" si="6"/>
        <v>5</v>
      </c>
      <c r="G112" t="s">
        <v>79</v>
      </c>
      <c r="H112" t="str">
        <f>VLOOKUP(G112,recodage_dispositifs!$A$1:$B$581,2,FALSE)</f>
        <v>ELECTRODES DE NEUROSTIMULATION</v>
      </c>
      <c r="I112" t="str">
        <f>VLOOKUP(G112,recodage_dispositifs!$A$1:$C$581,3,FALSE)</f>
        <v>a_classer_plus_tard</v>
      </c>
    </row>
    <row r="113" spans="1:9" x14ac:dyDescent="0.25">
      <c r="A113" s="7">
        <v>43979</v>
      </c>
      <c r="B113" s="7">
        <f t="shared" si="4"/>
        <v>43980</v>
      </c>
      <c r="C113" s="7"/>
      <c r="D113" s="7"/>
      <c r="E113" s="8">
        <f t="shared" si="5"/>
        <v>2020</v>
      </c>
      <c r="F113" s="8">
        <f t="shared" si="6"/>
        <v>5</v>
      </c>
      <c r="G113" t="s">
        <v>27</v>
      </c>
      <c r="H113" t="str">
        <f>VLOOKUP(G113,recodage_dispositifs!$A$1:$B$581,2,FALSE)</f>
        <v>PERFUSEUR</v>
      </c>
      <c r="I113" t="str">
        <f>VLOOKUP(G113,recodage_dispositifs!$A$1:$C$581,3,FALSE)</f>
        <v>a_classer_plus_tard</v>
      </c>
    </row>
    <row r="114" spans="1:9" x14ac:dyDescent="0.25">
      <c r="A114" s="7">
        <v>43979</v>
      </c>
      <c r="B114" s="7">
        <f t="shared" si="4"/>
        <v>43980</v>
      </c>
      <c r="C114" s="7"/>
      <c r="D114" s="7"/>
      <c r="E114" s="8">
        <f t="shared" si="5"/>
        <v>2020</v>
      </c>
      <c r="F114" s="8">
        <f t="shared" si="6"/>
        <v>5</v>
      </c>
      <c r="G114" t="s">
        <v>80</v>
      </c>
      <c r="H114" t="str">
        <f>VLOOKUP(G114,recodage_dispositifs!$A$1:$B$581,2,FALSE)</f>
        <v>PRODUIT DE COMBLEMENT CUTANE</v>
      </c>
      <c r="I114" t="str">
        <f>VLOOKUP(G114,recodage_dispositifs!$A$1:$C$581,3,FALSE)</f>
        <v>a_classer_plus_tard</v>
      </c>
    </row>
    <row r="115" spans="1:9" x14ac:dyDescent="0.25">
      <c r="A115" s="7">
        <v>43979</v>
      </c>
      <c r="B115" s="7">
        <f t="shared" si="4"/>
        <v>43980</v>
      </c>
      <c r="C115" s="7"/>
      <c r="D115" s="7"/>
      <c r="E115" s="8">
        <f t="shared" si="5"/>
        <v>2020</v>
      </c>
      <c r="F115" s="8">
        <f t="shared" si="6"/>
        <v>5</v>
      </c>
      <c r="G115" t="s">
        <v>79</v>
      </c>
      <c r="H115" t="str">
        <f>VLOOKUP(G115,recodage_dispositifs!$A$1:$B$581,2,FALSE)</f>
        <v>ELECTRODES DE NEUROSTIMULATION</v>
      </c>
      <c r="I115" t="str">
        <f>VLOOKUP(G115,recodage_dispositifs!$A$1:$C$581,3,FALSE)</f>
        <v>a_classer_plus_tard</v>
      </c>
    </row>
    <row r="116" spans="1:9" x14ac:dyDescent="0.25">
      <c r="A116" s="7">
        <v>43979</v>
      </c>
      <c r="B116" s="7">
        <f t="shared" si="4"/>
        <v>43980</v>
      </c>
      <c r="C116" s="7"/>
      <c r="D116" s="7"/>
      <c r="E116" s="8">
        <f t="shared" si="5"/>
        <v>2020</v>
      </c>
      <c r="F116" s="8">
        <f t="shared" si="6"/>
        <v>5</v>
      </c>
      <c r="G116" t="s">
        <v>32</v>
      </c>
      <c r="H116" t="str">
        <f>VLOOKUP(G116,recodage_dispositifs!$A$1:$B$581,2,FALSE)</f>
        <v>CHAMBRE A CATHETER IMPLANTABLE</v>
      </c>
      <c r="I116" t="str">
        <f>VLOOKUP(G116,recodage_dispositifs!$A$1:$C$581,3,FALSE)</f>
        <v>a_classer_plus_tard</v>
      </c>
    </row>
    <row r="117" spans="1:9" x14ac:dyDescent="0.25">
      <c r="A117" s="7">
        <v>43978</v>
      </c>
      <c r="B117" s="7">
        <f t="shared" si="4"/>
        <v>43979</v>
      </c>
      <c r="C117" s="7"/>
      <c r="D117" s="7"/>
      <c r="E117" s="8">
        <f t="shared" si="5"/>
        <v>2020</v>
      </c>
      <c r="F117" s="8">
        <f t="shared" si="6"/>
        <v>5</v>
      </c>
      <c r="G117" t="s">
        <v>32</v>
      </c>
      <c r="H117" t="str">
        <f>VLOOKUP(G117,recodage_dispositifs!$A$1:$B$581,2,FALSE)</f>
        <v>CHAMBRE A CATHETER IMPLANTABLE</v>
      </c>
      <c r="I117" t="str">
        <f>VLOOKUP(G117,recodage_dispositifs!$A$1:$C$581,3,FALSE)</f>
        <v>a_classer_plus_tard</v>
      </c>
    </row>
    <row r="118" spans="1:9" x14ac:dyDescent="0.25">
      <c r="A118" s="7">
        <v>43978</v>
      </c>
      <c r="B118" s="7">
        <f t="shared" si="4"/>
        <v>43979</v>
      </c>
      <c r="C118" s="7"/>
      <c r="D118" s="7"/>
      <c r="E118" s="8">
        <f t="shared" si="5"/>
        <v>2020</v>
      </c>
      <c r="F118" s="8">
        <f t="shared" si="6"/>
        <v>5</v>
      </c>
      <c r="G118" t="s">
        <v>32</v>
      </c>
      <c r="H118" t="str">
        <f>VLOOKUP(G118,recodage_dispositifs!$A$1:$B$581,2,FALSE)</f>
        <v>CHAMBRE A CATHETER IMPLANTABLE</v>
      </c>
      <c r="I118" t="str">
        <f>VLOOKUP(G118,recodage_dispositifs!$A$1:$C$581,3,FALSE)</f>
        <v>a_classer_plus_tard</v>
      </c>
    </row>
    <row r="119" spans="1:9" x14ac:dyDescent="0.25">
      <c r="A119" s="7">
        <v>43978</v>
      </c>
      <c r="B119" s="7">
        <f t="shared" si="4"/>
        <v>43979</v>
      </c>
      <c r="C119" s="7"/>
      <c r="D119" s="7"/>
      <c r="E119" s="8">
        <f t="shared" si="5"/>
        <v>2020</v>
      </c>
      <c r="F119" s="8">
        <f t="shared" si="6"/>
        <v>5</v>
      </c>
      <c r="G119" t="s">
        <v>81</v>
      </c>
      <c r="H119" t="str">
        <f>VLOOKUP(G119,recodage_dispositifs!$A$1:$B$581,2,FALSE)</f>
        <v>ELECTRODES ECG</v>
      </c>
      <c r="I119" t="str">
        <f>VLOOKUP(G119,recodage_dispositifs!$A$1:$C$581,3,FALSE)</f>
        <v>a_classer_plus_tard</v>
      </c>
    </row>
    <row r="120" spans="1:9" x14ac:dyDescent="0.25">
      <c r="A120" s="7">
        <v>43978</v>
      </c>
      <c r="B120" s="7">
        <f t="shared" si="4"/>
        <v>43979</v>
      </c>
      <c r="C120" s="7"/>
      <c r="D120" s="7"/>
      <c r="E120" s="8">
        <f t="shared" si="5"/>
        <v>2020</v>
      </c>
      <c r="F120" s="8">
        <f t="shared" si="6"/>
        <v>5</v>
      </c>
      <c r="G120" t="s">
        <v>82</v>
      </c>
      <c r="H120" t="str">
        <f>VLOOKUP(G120,recodage_dispositifs!$A$1:$B$581,2,FALSE)</f>
        <v>STERILISATEUR / STERILISATION</v>
      </c>
      <c r="I120" t="str">
        <f>VLOOKUP(G120,recodage_dispositifs!$A$1:$C$581,3,FALSE)</f>
        <v>a_classer_plus_tard</v>
      </c>
    </row>
    <row r="121" spans="1:9" x14ac:dyDescent="0.25">
      <c r="A121" s="7">
        <v>43978</v>
      </c>
      <c r="B121" s="7">
        <f t="shared" si="4"/>
        <v>43979</v>
      </c>
      <c r="C121" s="7"/>
      <c r="D121" s="7"/>
      <c r="E121" s="8">
        <f t="shared" si="5"/>
        <v>2020</v>
      </c>
      <c r="F121" s="8">
        <f t="shared" si="6"/>
        <v>5</v>
      </c>
      <c r="G121" t="s">
        <v>24</v>
      </c>
      <c r="H121" t="str">
        <f>VLOOKUP(G121,recodage_dispositifs!$A$1:$B$581,2,FALSE)</f>
        <v>DISPOSITIF DE DERIVATION EXTERNE DU LCR</v>
      </c>
      <c r="I121" t="str">
        <f>VLOOKUP(G121,recodage_dispositifs!$A$1:$C$581,3,FALSE)</f>
        <v>a_classer_plus_tard</v>
      </c>
    </row>
    <row r="122" spans="1:9" x14ac:dyDescent="0.25">
      <c r="A122" s="7">
        <v>43976</v>
      </c>
      <c r="B122" s="7">
        <f t="shared" si="4"/>
        <v>43977</v>
      </c>
      <c r="C122" s="7"/>
      <c r="D122" s="7"/>
      <c r="E122" s="8">
        <f t="shared" si="5"/>
        <v>2020</v>
      </c>
      <c r="F122" s="8">
        <f t="shared" si="6"/>
        <v>5</v>
      </c>
      <c r="G122" t="s">
        <v>83</v>
      </c>
      <c r="H122" t="str">
        <f>VLOOKUP(G122,recodage_dispositifs!$A$1:$B$581,2,FALSE)</f>
        <v>ENDOPROTHESE AORTIQUE</v>
      </c>
      <c r="I122" t="str">
        <f>VLOOKUP(G122,recodage_dispositifs!$A$1:$C$581,3,FALSE)</f>
        <v>a_classer_plus_tard</v>
      </c>
    </row>
    <row r="123" spans="1:9" x14ac:dyDescent="0.25">
      <c r="A123" s="7">
        <v>43976</v>
      </c>
      <c r="B123" s="7">
        <f t="shared" si="4"/>
        <v>43977</v>
      </c>
      <c r="C123" s="7"/>
      <c r="D123" s="7"/>
      <c r="E123" s="8">
        <f t="shared" si="5"/>
        <v>2020</v>
      </c>
      <c r="F123" s="8">
        <f t="shared" si="6"/>
        <v>5</v>
      </c>
      <c r="G123" t="s">
        <v>54</v>
      </c>
      <c r="H123" t="str">
        <f>VLOOKUP(G123,recodage_dispositifs!$A$1:$B$581,2,FALSE)</f>
        <v>DEFIBRILLATEUR IMPLANTABLE</v>
      </c>
      <c r="I123" t="str">
        <f>VLOOKUP(G123,recodage_dispositifs!$A$1:$C$581,3,FALSE)</f>
        <v>a_classer_plus_tard</v>
      </c>
    </row>
    <row r="124" spans="1:9" x14ac:dyDescent="0.25">
      <c r="A124" s="7">
        <v>43973</v>
      </c>
      <c r="B124" s="7">
        <f t="shared" si="4"/>
        <v>43974</v>
      </c>
      <c r="C124" s="7"/>
      <c r="D124" s="7"/>
      <c r="E124" s="8">
        <f t="shared" si="5"/>
        <v>2020</v>
      </c>
      <c r="F124" s="8">
        <f t="shared" si="6"/>
        <v>5</v>
      </c>
      <c r="G124" t="s">
        <v>54</v>
      </c>
      <c r="H124" t="str">
        <f>VLOOKUP(G124,recodage_dispositifs!$A$1:$B$581,2,FALSE)</f>
        <v>DEFIBRILLATEUR IMPLANTABLE</v>
      </c>
      <c r="I124" t="str">
        <f>VLOOKUP(G124,recodage_dispositifs!$A$1:$C$581,3,FALSE)</f>
        <v>a_classer_plus_tard</v>
      </c>
    </row>
    <row r="125" spans="1:9" x14ac:dyDescent="0.25">
      <c r="A125" s="7">
        <v>43973</v>
      </c>
      <c r="B125" s="7">
        <f t="shared" si="4"/>
        <v>43974</v>
      </c>
      <c r="C125" s="7"/>
      <c r="D125" s="7"/>
      <c r="E125" s="8">
        <f t="shared" si="5"/>
        <v>2020</v>
      </c>
      <c r="F125" s="8">
        <f t="shared" si="6"/>
        <v>5</v>
      </c>
      <c r="G125" t="s">
        <v>54</v>
      </c>
      <c r="H125" t="str">
        <f>VLOOKUP(G125,recodage_dispositifs!$A$1:$B$581,2,FALSE)</f>
        <v>DEFIBRILLATEUR IMPLANTABLE</v>
      </c>
      <c r="I125" t="str">
        <f>VLOOKUP(G125,recodage_dispositifs!$A$1:$C$581,3,FALSE)</f>
        <v>a_classer_plus_tard</v>
      </c>
    </row>
    <row r="126" spans="1:9" x14ac:dyDescent="0.25">
      <c r="A126" s="7">
        <v>43973</v>
      </c>
      <c r="B126" s="7">
        <f t="shared" si="4"/>
        <v>43974</v>
      </c>
      <c r="C126" s="7"/>
      <c r="D126" s="7"/>
      <c r="E126" s="8">
        <f t="shared" si="5"/>
        <v>2020</v>
      </c>
      <c r="F126" s="8">
        <f t="shared" si="6"/>
        <v>5</v>
      </c>
      <c r="G126" t="s">
        <v>78</v>
      </c>
      <c r="H126" t="str">
        <f>VLOOKUP(G126,recodage_dispositifs!$A$1:$B$581,2,FALSE)</f>
        <v>FIL DE SUTURE CHIRURGICALE</v>
      </c>
      <c r="I126" t="str">
        <f>VLOOKUP(G126,recodage_dispositifs!$A$1:$C$581,3,FALSE)</f>
        <v>a_classer_plus_tard</v>
      </c>
    </row>
    <row r="127" spans="1:9" x14ac:dyDescent="0.25">
      <c r="A127" s="7">
        <v>43973</v>
      </c>
      <c r="B127" s="7">
        <f t="shared" si="4"/>
        <v>43974</v>
      </c>
      <c r="C127" s="7"/>
      <c r="D127" s="7"/>
      <c r="E127" s="8">
        <f t="shared" si="5"/>
        <v>2020</v>
      </c>
      <c r="F127" s="8">
        <f t="shared" si="6"/>
        <v>5</v>
      </c>
      <c r="G127" t="s">
        <v>25</v>
      </c>
      <c r="H127" t="str">
        <f>VLOOKUP(G127,recodage_dispositifs!$A$1:$B$581,2,FALSE)</f>
        <v>CATHETER VEINEUX CENTRAL</v>
      </c>
      <c r="I127" t="str">
        <f>VLOOKUP(G127,recodage_dispositifs!$A$1:$C$581,3,FALSE)</f>
        <v>a_classer_plus_tard</v>
      </c>
    </row>
    <row r="128" spans="1:9" x14ac:dyDescent="0.25">
      <c r="A128" s="7">
        <v>43971</v>
      </c>
      <c r="B128" s="7">
        <f t="shared" si="4"/>
        <v>43972</v>
      </c>
      <c r="C128" s="7"/>
      <c r="D128" s="7"/>
      <c r="E128" s="8">
        <f t="shared" si="5"/>
        <v>2020</v>
      </c>
      <c r="F128" s="8">
        <f t="shared" si="6"/>
        <v>5</v>
      </c>
      <c r="G128" t="s">
        <v>64</v>
      </c>
      <c r="H128" t="str">
        <f>VLOOKUP(G128,recodage_dispositifs!$A$1:$B$581,2,FALSE)</f>
        <v>PINCE A CLIP</v>
      </c>
      <c r="I128" t="str">
        <f>VLOOKUP(G128,recodage_dispositifs!$A$1:$C$581,3,FALSE)</f>
        <v>a_classer_plus_tard</v>
      </c>
    </row>
    <row r="129" spans="1:9" x14ac:dyDescent="0.25">
      <c r="A129" s="7">
        <v>43971</v>
      </c>
      <c r="B129" s="7">
        <f t="shared" si="4"/>
        <v>43972</v>
      </c>
      <c r="C129" s="7"/>
      <c r="D129" s="7"/>
      <c r="E129" s="8">
        <f t="shared" si="5"/>
        <v>2020</v>
      </c>
      <c r="F129" s="8">
        <f t="shared" si="6"/>
        <v>5</v>
      </c>
      <c r="G129" t="s">
        <v>64</v>
      </c>
      <c r="H129" t="str">
        <f>VLOOKUP(G129,recodage_dispositifs!$A$1:$B$581,2,FALSE)</f>
        <v>PINCE A CLIP</v>
      </c>
      <c r="I129" t="str">
        <f>VLOOKUP(G129,recodage_dispositifs!$A$1:$C$581,3,FALSE)</f>
        <v>a_classer_plus_tard</v>
      </c>
    </row>
    <row r="130" spans="1:9" x14ac:dyDescent="0.25">
      <c r="A130" s="7">
        <v>43971</v>
      </c>
      <c r="B130" s="7">
        <f t="shared" si="4"/>
        <v>43972</v>
      </c>
      <c r="C130" s="7"/>
      <c r="D130" s="7"/>
      <c r="E130" s="8">
        <f t="shared" si="5"/>
        <v>2020</v>
      </c>
      <c r="F130" s="8">
        <f t="shared" si="6"/>
        <v>5</v>
      </c>
      <c r="G130" t="s">
        <v>84</v>
      </c>
      <c r="H130" t="str">
        <f>VLOOKUP(G130,recodage_dispositifs!$A$1:$B$581,2,FALSE)</f>
        <v>MOTEUR CHIRURGICAL</v>
      </c>
      <c r="I130" t="str">
        <f>VLOOKUP(G130,recodage_dispositifs!$A$1:$C$581,3,FALSE)</f>
        <v>a_classer_plus_tard</v>
      </c>
    </row>
    <row r="131" spans="1:9" x14ac:dyDescent="0.25">
      <c r="A131" s="7">
        <v>43896</v>
      </c>
      <c r="B131" s="7">
        <f t="shared" si="4"/>
        <v>43897</v>
      </c>
      <c r="C131" s="7"/>
      <c r="D131" s="7"/>
      <c r="E131" s="8">
        <f t="shared" si="5"/>
        <v>2020</v>
      </c>
      <c r="F131" s="8">
        <f t="shared" si="6"/>
        <v>3</v>
      </c>
      <c r="G131" t="s">
        <v>84</v>
      </c>
      <c r="H131" t="str">
        <f>VLOOKUP(G131,recodage_dispositifs!$A$1:$B$581,2,FALSE)</f>
        <v>MOTEUR CHIRURGICAL</v>
      </c>
      <c r="I131" t="str">
        <f>VLOOKUP(G131,recodage_dispositifs!$A$1:$C$581,3,FALSE)</f>
        <v>a_classer_plus_tard</v>
      </c>
    </row>
    <row r="132" spans="1:9" x14ac:dyDescent="0.25">
      <c r="A132" s="7">
        <v>43971</v>
      </c>
      <c r="B132" s="7">
        <f t="shared" ref="B132:B195" si="7">A132+1</f>
        <v>43972</v>
      </c>
      <c r="C132" s="7"/>
      <c r="D132" s="7"/>
      <c r="E132" s="8">
        <f t="shared" ref="E132:E195" si="8">YEAR(A132)</f>
        <v>2020</v>
      </c>
      <c r="F132" s="8">
        <f t="shared" ref="F132:F195" si="9">MONTH(A132)</f>
        <v>5</v>
      </c>
      <c r="G132" t="s">
        <v>85</v>
      </c>
      <c r="H132" t="str">
        <f>VLOOKUP(G132,recodage_dispositifs!$A$1:$B$581,2,FALSE)</f>
        <v>NDM</v>
      </c>
      <c r="I132" t="str">
        <f>VLOOKUP(G132,recodage_dispositifs!$A$1:$C$581,3,FALSE)</f>
        <v>a_classer_plus_tard</v>
      </c>
    </row>
    <row r="133" spans="1:9" x14ac:dyDescent="0.25">
      <c r="A133" s="7">
        <v>43971</v>
      </c>
      <c r="B133" s="7">
        <f t="shared" si="7"/>
        <v>43972</v>
      </c>
      <c r="C133" s="7"/>
      <c r="D133" s="7"/>
      <c r="E133" s="8">
        <f t="shared" si="8"/>
        <v>2020</v>
      </c>
      <c r="F133" s="8">
        <f t="shared" si="9"/>
        <v>5</v>
      </c>
      <c r="G133" t="s">
        <v>54</v>
      </c>
      <c r="H133" t="str">
        <f>VLOOKUP(G133,recodage_dispositifs!$A$1:$B$581,2,FALSE)</f>
        <v>DEFIBRILLATEUR IMPLANTABLE</v>
      </c>
      <c r="I133" t="str">
        <f>VLOOKUP(G133,recodage_dispositifs!$A$1:$C$581,3,FALSE)</f>
        <v>a_classer_plus_tard</v>
      </c>
    </row>
    <row r="134" spans="1:9" x14ac:dyDescent="0.25">
      <c r="A134" s="7">
        <v>43971</v>
      </c>
      <c r="B134" s="7">
        <f t="shared" si="7"/>
        <v>43972</v>
      </c>
      <c r="C134" s="7"/>
      <c r="D134" s="7"/>
      <c r="E134" s="8">
        <f t="shared" si="8"/>
        <v>2020</v>
      </c>
      <c r="F134" s="8">
        <f t="shared" si="9"/>
        <v>5</v>
      </c>
      <c r="G134" t="s">
        <v>38</v>
      </c>
      <c r="H134" t="str">
        <f>VLOOKUP(G134,recodage_dispositifs!$A$1:$B$581,2,FALSE)</f>
        <v>PROLONGATEUR</v>
      </c>
      <c r="I134" t="str">
        <f>VLOOKUP(G134,recodage_dispositifs!$A$1:$C$581,3,FALSE)</f>
        <v>a_classer_plus_tard</v>
      </c>
    </row>
    <row r="135" spans="1:9" x14ac:dyDescent="0.25">
      <c r="A135" s="7">
        <v>43971</v>
      </c>
      <c r="B135" s="7">
        <f t="shared" si="7"/>
        <v>43972</v>
      </c>
      <c r="C135" s="7"/>
      <c r="D135" s="7"/>
      <c r="E135" s="8">
        <f t="shared" si="8"/>
        <v>2020</v>
      </c>
      <c r="F135" s="8">
        <f t="shared" si="9"/>
        <v>5</v>
      </c>
      <c r="G135" t="s">
        <v>36</v>
      </c>
      <c r="H135" t="str">
        <f>VLOOKUP(G135,recodage_dispositifs!$A$1:$B$581,2,FALSE)</f>
        <v>COMPRESSE</v>
      </c>
      <c r="I135" t="str">
        <f>VLOOKUP(G135,recodage_dispositifs!$A$1:$C$581,3,FALSE)</f>
        <v>a_classer_plus_tard</v>
      </c>
    </row>
    <row r="136" spans="1:9" x14ac:dyDescent="0.25">
      <c r="A136" s="7">
        <v>43970</v>
      </c>
      <c r="B136" s="7">
        <f t="shared" si="7"/>
        <v>43971</v>
      </c>
      <c r="C136" s="7"/>
      <c r="D136" s="7"/>
      <c r="E136" s="8">
        <f t="shared" si="8"/>
        <v>2020</v>
      </c>
      <c r="F136" s="8">
        <f t="shared" si="9"/>
        <v>5</v>
      </c>
      <c r="G136" t="s">
        <v>86</v>
      </c>
      <c r="H136" t="str">
        <f>VLOOKUP(G136,recodage_dispositifs!$A$1:$B$581,2,FALSE)</f>
        <v>PROTHESE DE COUDE ( ORTHOPEDIE )</v>
      </c>
      <c r="I136" t="str">
        <f>VLOOKUP(G136,recodage_dispositifs!$A$1:$C$581,3,FALSE)</f>
        <v>a_classer_plus_tard</v>
      </c>
    </row>
    <row r="137" spans="1:9" x14ac:dyDescent="0.25">
      <c r="A137" s="7">
        <v>43970</v>
      </c>
      <c r="B137" s="7">
        <f t="shared" si="7"/>
        <v>43971</v>
      </c>
      <c r="C137" s="7"/>
      <c r="D137" s="7"/>
      <c r="E137" s="8">
        <f t="shared" si="8"/>
        <v>2020</v>
      </c>
      <c r="F137" s="8">
        <f t="shared" si="9"/>
        <v>5</v>
      </c>
      <c r="G137" t="s">
        <v>87</v>
      </c>
      <c r="H137" t="str">
        <f>VLOOKUP(G137,recodage_dispositifs!$A$1:$B$581,2,FALSE)</f>
        <v>FRAISE ORL</v>
      </c>
      <c r="I137" t="str">
        <f>VLOOKUP(G137,recodage_dispositifs!$A$1:$C$581,3,FALSE)</f>
        <v>a_classer_plus_tard</v>
      </c>
    </row>
    <row r="138" spans="1:9" x14ac:dyDescent="0.25">
      <c r="A138" s="7">
        <v>43970</v>
      </c>
      <c r="B138" s="7">
        <f t="shared" si="7"/>
        <v>43971</v>
      </c>
      <c r="C138" s="7"/>
      <c r="D138" s="7"/>
      <c r="E138" s="8">
        <f t="shared" si="8"/>
        <v>2020</v>
      </c>
      <c r="F138" s="8">
        <f t="shared" si="9"/>
        <v>5</v>
      </c>
      <c r="G138" t="s">
        <v>66</v>
      </c>
      <c r="H138" t="str">
        <f>VLOOKUP(G138,recodage_dispositifs!$A$1:$B$581,2,FALSE)</f>
        <v>DISPOSITIF DE FERMETURE DE POINTS DE PONCTION</v>
      </c>
      <c r="I138" t="str">
        <f>VLOOKUP(G138,recodage_dispositifs!$A$1:$C$581,3,FALSE)</f>
        <v>a_classer_plus_tard</v>
      </c>
    </row>
    <row r="139" spans="1:9" x14ac:dyDescent="0.25">
      <c r="A139" s="7">
        <v>43969</v>
      </c>
      <c r="B139" s="7">
        <f t="shared" si="7"/>
        <v>43970</v>
      </c>
      <c r="C139" s="7"/>
      <c r="D139" s="7"/>
      <c r="E139" s="8">
        <f t="shared" si="8"/>
        <v>2020</v>
      </c>
      <c r="F139" s="8">
        <f t="shared" si="9"/>
        <v>5</v>
      </c>
      <c r="G139" t="s">
        <v>36</v>
      </c>
      <c r="H139" t="str">
        <f>VLOOKUP(G139,recodage_dispositifs!$A$1:$B$581,2,FALSE)</f>
        <v>COMPRESSE</v>
      </c>
      <c r="I139" t="str">
        <f>VLOOKUP(G139,recodage_dispositifs!$A$1:$C$581,3,FALSE)</f>
        <v>a_classer_plus_tard</v>
      </c>
    </row>
    <row r="140" spans="1:9" x14ac:dyDescent="0.25">
      <c r="A140" s="7">
        <v>43969</v>
      </c>
      <c r="B140" s="7">
        <f t="shared" si="7"/>
        <v>43970</v>
      </c>
      <c r="C140" s="7"/>
      <c r="D140" s="7"/>
      <c r="E140" s="8">
        <f t="shared" si="8"/>
        <v>2020</v>
      </c>
      <c r="F140" s="8">
        <f t="shared" si="9"/>
        <v>5</v>
      </c>
      <c r="G140" t="s">
        <v>88</v>
      </c>
      <c r="H140" t="str">
        <f>VLOOKUP(G140,recodage_dispositifs!$A$1:$B$581,2,FALSE)</f>
        <v>ROTABLATOR</v>
      </c>
      <c r="I140" t="str">
        <f>VLOOKUP(G140,recodage_dispositifs!$A$1:$C$581,3,FALSE)</f>
        <v>a_classer_plus_tard</v>
      </c>
    </row>
    <row r="141" spans="1:9" x14ac:dyDescent="0.25">
      <c r="A141" s="7">
        <v>43969</v>
      </c>
      <c r="B141" s="7">
        <f t="shared" si="7"/>
        <v>43970</v>
      </c>
      <c r="C141" s="7"/>
      <c r="D141" s="7"/>
      <c r="E141" s="8">
        <f t="shared" si="8"/>
        <v>2020</v>
      </c>
      <c r="F141" s="8">
        <f t="shared" si="9"/>
        <v>5</v>
      </c>
      <c r="G141" t="s">
        <v>74</v>
      </c>
      <c r="H141" t="str">
        <f>VLOOKUP(G141,recodage_dispositifs!$A$1:$B$581,2,FALSE)</f>
        <v>GUIDE - CATHETERISME/EXAM/DIAGNOSTIC</v>
      </c>
      <c r="I141" t="str">
        <f>VLOOKUP(G141,recodage_dispositifs!$A$1:$C$581,3,FALSE)</f>
        <v>a_classer_plus_tard</v>
      </c>
    </row>
    <row r="142" spans="1:9" x14ac:dyDescent="0.25">
      <c r="A142" s="7">
        <v>43969</v>
      </c>
      <c r="B142" s="7">
        <f t="shared" si="7"/>
        <v>43970</v>
      </c>
      <c r="C142" s="7"/>
      <c r="D142" s="7"/>
      <c r="E142" s="8">
        <f t="shared" si="8"/>
        <v>2020</v>
      </c>
      <c r="F142" s="8">
        <f t="shared" si="9"/>
        <v>5</v>
      </c>
      <c r="G142" t="s">
        <v>53</v>
      </c>
      <c r="H142" t="str">
        <f>VLOOKUP(G142,recodage_dispositifs!$A$1:$B$581,2,FALSE)</f>
        <v>NEUROSTIMULATEUR IMPLANTABLE</v>
      </c>
      <c r="I142" t="str">
        <f>VLOOKUP(G142,recodage_dispositifs!$A$1:$C$581,3,FALSE)</f>
        <v>a_classer_plus_tard</v>
      </c>
    </row>
    <row r="143" spans="1:9" x14ac:dyDescent="0.25">
      <c r="A143" s="7">
        <v>43969</v>
      </c>
      <c r="B143" s="7">
        <f t="shared" si="7"/>
        <v>43970</v>
      </c>
      <c r="C143" s="7"/>
      <c r="D143" s="7"/>
      <c r="E143" s="8">
        <f t="shared" si="8"/>
        <v>2020</v>
      </c>
      <c r="F143" s="8">
        <f t="shared" si="9"/>
        <v>5</v>
      </c>
      <c r="G143" t="s">
        <v>89</v>
      </c>
      <c r="H143" t="str">
        <f>VLOOKUP(G143,recodage_dispositifs!$A$1:$B$581,2,FALSE)</f>
        <v>POUSSE - SERINGUE</v>
      </c>
      <c r="I143" t="str">
        <f>VLOOKUP(G143,recodage_dispositifs!$A$1:$C$581,3,FALSE)</f>
        <v>a_classer_plus_tard</v>
      </c>
    </row>
    <row r="144" spans="1:9" x14ac:dyDescent="0.25">
      <c r="A144" s="7">
        <v>43966</v>
      </c>
      <c r="B144" s="7">
        <f t="shared" si="7"/>
        <v>43967</v>
      </c>
      <c r="C144" s="7"/>
      <c r="D144" s="7"/>
      <c r="E144" s="8">
        <f t="shared" si="8"/>
        <v>2020</v>
      </c>
      <c r="F144" s="8">
        <f t="shared" si="9"/>
        <v>5</v>
      </c>
      <c r="G144" t="s">
        <v>90</v>
      </c>
      <c r="H144" t="str">
        <f>VLOOKUP(G144,recodage_dispositifs!$A$1:$B$581,2,FALSE)</f>
        <v>CAPNOGRAPHE</v>
      </c>
      <c r="I144" t="str">
        <f>VLOOKUP(G144,recodage_dispositifs!$A$1:$C$581,3,FALSE)</f>
        <v>a_classer_plus_tard</v>
      </c>
    </row>
    <row r="145" spans="1:9" x14ac:dyDescent="0.25">
      <c r="A145" s="7">
        <v>43966</v>
      </c>
      <c r="B145" s="7">
        <f t="shared" si="7"/>
        <v>43967</v>
      </c>
      <c r="C145" s="7"/>
      <c r="D145" s="7"/>
      <c r="E145" s="8">
        <f t="shared" si="8"/>
        <v>2020</v>
      </c>
      <c r="F145" s="8">
        <f t="shared" si="9"/>
        <v>5</v>
      </c>
      <c r="G145" t="s">
        <v>25</v>
      </c>
      <c r="H145" t="str">
        <f>VLOOKUP(G145,recodage_dispositifs!$A$1:$B$581,2,FALSE)</f>
        <v>CATHETER VEINEUX CENTRAL</v>
      </c>
      <c r="I145" t="str">
        <f>VLOOKUP(G145,recodage_dispositifs!$A$1:$C$581,3,FALSE)</f>
        <v>a_classer_plus_tard</v>
      </c>
    </row>
    <row r="146" spans="1:9" x14ac:dyDescent="0.25">
      <c r="A146" s="7">
        <v>43966</v>
      </c>
      <c r="B146" s="7">
        <f t="shared" si="7"/>
        <v>43967</v>
      </c>
      <c r="C146" s="7"/>
      <c r="D146" s="7"/>
      <c r="E146" s="8">
        <f t="shared" si="8"/>
        <v>2020</v>
      </c>
      <c r="F146" s="8">
        <f t="shared" si="9"/>
        <v>5</v>
      </c>
      <c r="G146" t="s">
        <v>59</v>
      </c>
      <c r="H146" t="str">
        <f>VLOOKUP(G146,recodage_dispositifs!$A$1:$B$581,2,FALSE)</f>
        <v>CATHETER VEINEUX PERIPHERIQUE</v>
      </c>
      <c r="I146" t="str">
        <f>VLOOKUP(G146,recodage_dispositifs!$A$1:$C$581,3,FALSE)</f>
        <v>a_classer_plus_tard</v>
      </c>
    </row>
    <row r="147" spans="1:9" x14ac:dyDescent="0.25">
      <c r="A147" s="7">
        <v>43965</v>
      </c>
      <c r="B147" s="7">
        <f t="shared" si="7"/>
        <v>43966</v>
      </c>
      <c r="C147" s="7"/>
      <c r="D147" s="7"/>
      <c r="E147" s="8">
        <f t="shared" si="8"/>
        <v>2020</v>
      </c>
      <c r="F147" s="8">
        <f t="shared" si="9"/>
        <v>5</v>
      </c>
      <c r="G147" t="s">
        <v>91</v>
      </c>
      <c r="H147" t="str">
        <f>VLOOKUP(G147,recodage_dispositifs!$A$1:$B$581,2,FALSE)</f>
        <v>AIGUILLE</v>
      </c>
      <c r="I147" t="str">
        <f>VLOOKUP(G147,recodage_dispositifs!$A$1:$C$581,3,FALSE)</f>
        <v>a_classer_plus_tard</v>
      </c>
    </row>
    <row r="148" spans="1:9" x14ac:dyDescent="0.25">
      <c r="A148" s="7">
        <v>43965</v>
      </c>
      <c r="B148" s="7">
        <f t="shared" si="7"/>
        <v>43966</v>
      </c>
      <c r="C148" s="7"/>
      <c r="D148" s="7"/>
      <c r="E148" s="8">
        <f t="shared" si="8"/>
        <v>2020</v>
      </c>
      <c r="F148" s="8">
        <f t="shared" si="9"/>
        <v>5</v>
      </c>
      <c r="G148" t="s">
        <v>48</v>
      </c>
      <c r="H148" t="str">
        <f>VLOOKUP(G148,recodage_dispositifs!$A$1:$B$581,2,FALSE)</f>
        <v>DIFFUSEUR PORTABLE NON REUTILISABLE</v>
      </c>
      <c r="I148" t="str">
        <f>VLOOKUP(G148,recodage_dispositifs!$A$1:$C$581,3,FALSE)</f>
        <v>a_classer_plus_tard</v>
      </c>
    </row>
    <row r="149" spans="1:9" x14ac:dyDescent="0.25">
      <c r="A149" s="7">
        <v>43965</v>
      </c>
      <c r="B149" s="7">
        <f t="shared" si="7"/>
        <v>43966</v>
      </c>
      <c r="C149" s="7"/>
      <c r="D149" s="7"/>
      <c r="E149" s="8">
        <f t="shared" si="8"/>
        <v>2020</v>
      </c>
      <c r="F149" s="8">
        <f t="shared" si="9"/>
        <v>5</v>
      </c>
      <c r="G149" t="s">
        <v>92</v>
      </c>
      <c r="H149" t="str">
        <f>VLOOKUP(G149,recodage_dispositifs!$A$1:$B$581,2,FALSE)</f>
        <v>CATHETER A BALLONNET - DILATATIONS</v>
      </c>
      <c r="I149" t="str">
        <f>VLOOKUP(G149,recodage_dispositifs!$A$1:$C$581,3,FALSE)</f>
        <v>a_classer_plus_tard</v>
      </c>
    </row>
    <row r="150" spans="1:9" x14ac:dyDescent="0.25">
      <c r="A150" s="7">
        <v>43965</v>
      </c>
      <c r="B150" s="7">
        <f t="shared" si="7"/>
        <v>43966</v>
      </c>
      <c r="C150" s="7"/>
      <c r="D150" s="7"/>
      <c r="E150" s="8">
        <f t="shared" si="8"/>
        <v>2020</v>
      </c>
      <c r="F150" s="8">
        <f t="shared" si="9"/>
        <v>5</v>
      </c>
      <c r="G150" t="s">
        <v>92</v>
      </c>
      <c r="H150" t="str">
        <f>VLOOKUP(G150,recodage_dispositifs!$A$1:$B$581,2,FALSE)</f>
        <v>CATHETER A BALLONNET - DILATATIONS</v>
      </c>
      <c r="I150" t="str">
        <f>VLOOKUP(G150,recodage_dispositifs!$A$1:$C$581,3,FALSE)</f>
        <v>a_classer_plus_tard</v>
      </c>
    </row>
    <row r="151" spans="1:9" x14ac:dyDescent="0.25">
      <c r="A151" s="7">
        <v>43965</v>
      </c>
      <c r="B151" s="7">
        <f t="shared" si="7"/>
        <v>43966</v>
      </c>
      <c r="C151" s="7"/>
      <c r="D151" s="7"/>
      <c r="E151" s="8">
        <f t="shared" si="8"/>
        <v>2020</v>
      </c>
      <c r="F151" s="8">
        <f t="shared" si="9"/>
        <v>5</v>
      </c>
      <c r="G151" t="s">
        <v>93</v>
      </c>
      <c r="H151" t="str">
        <f>VLOOKUP(G151,recodage_dispositifs!$A$1:$B$581,2,FALSE)</f>
        <v>LENTILLE INTRA - OCULAIRE</v>
      </c>
      <c r="I151" t="str">
        <f>VLOOKUP(G151,recodage_dispositifs!$A$1:$C$581,3,FALSE)</f>
        <v>a_classer_plus_tard</v>
      </c>
    </row>
    <row r="152" spans="1:9" x14ac:dyDescent="0.25">
      <c r="A152" s="7">
        <v>43965</v>
      </c>
      <c r="B152" s="7">
        <f t="shared" si="7"/>
        <v>43966</v>
      </c>
      <c r="C152" s="7"/>
      <c r="D152" s="7"/>
      <c r="E152" s="8">
        <f t="shared" si="8"/>
        <v>2020</v>
      </c>
      <c r="F152" s="8">
        <f t="shared" si="9"/>
        <v>5</v>
      </c>
      <c r="G152" t="s">
        <v>29</v>
      </c>
      <c r="H152" t="str">
        <f>VLOOKUP(G152,recodage_dispositifs!$A$1:$B$581,2,FALSE)</f>
        <v>GLYCEMIE - BIOCHIMIE</v>
      </c>
      <c r="I152" t="str">
        <f>VLOOKUP(G152,recodage_dispositifs!$A$1:$C$581,3,FALSE)</f>
        <v>a_classer_plus_tard</v>
      </c>
    </row>
    <row r="153" spans="1:9" x14ac:dyDescent="0.25">
      <c r="A153" s="7">
        <v>43965</v>
      </c>
      <c r="B153" s="7">
        <f t="shared" si="7"/>
        <v>43966</v>
      </c>
      <c r="C153" s="7"/>
      <c r="D153" s="7"/>
      <c r="E153" s="8">
        <f t="shared" si="8"/>
        <v>2020</v>
      </c>
      <c r="F153" s="8">
        <f t="shared" si="9"/>
        <v>5</v>
      </c>
      <c r="G153" t="s">
        <v>94</v>
      </c>
      <c r="H153" t="str">
        <f>VLOOKUP(G153,recodage_dispositifs!$A$1:$B$581,2,FALSE)</f>
        <v>EXPANDEUR</v>
      </c>
      <c r="I153" t="str">
        <f>VLOOKUP(G153,recodage_dispositifs!$A$1:$C$581,3,FALSE)</f>
        <v>a_classer_plus_tard</v>
      </c>
    </row>
    <row r="154" spans="1:9" x14ac:dyDescent="0.25">
      <c r="A154" s="7">
        <v>43965</v>
      </c>
      <c r="B154" s="7">
        <f t="shared" si="7"/>
        <v>43966</v>
      </c>
      <c r="C154" s="7"/>
      <c r="D154" s="7"/>
      <c r="E154" s="8">
        <f t="shared" si="8"/>
        <v>2020</v>
      </c>
      <c r="F154" s="8">
        <f t="shared" si="9"/>
        <v>5</v>
      </c>
      <c r="G154" t="s">
        <v>95</v>
      </c>
      <c r="H154" t="str">
        <f>VLOOKUP(G154,recodage_dispositifs!$A$1:$B$581,2,FALSE)</f>
        <v>POCHE A URINE</v>
      </c>
      <c r="I154" t="str">
        <f>VLOOKUP(G154,recodage_dispositifs!$A$1:$C$581,3,FALSE)</f>
        <v>a_classer_plus_tard</v>
      </c>
    </row>
    <row r="155" spans="1:9" x14ac:dyDescent="0.25">
      <c r="A155" s="7">
        <v>43962</v>
      </c>
      <c r="B155" s="7">
        <f t="shared" si="7"/>
        <v>43963</v>
      </c>
      <c r="C155" s="7"/>
      <c r="D155" s="7"/>
      <c r="E155" s="8">
        <f t="shared" si="8"/>
        <v>2020</v>
      </c>
      <c r="F155" s="8">
        <f t="shared" si="9"/>
        <v>5</v>
      </c>
      <c r="G155" t="s">
        <v>96</v>
      </c>
      <c r="H155" t="str">
        <f>VLOOKUP(G155,recodage_dispositifs!$A$1:$B$581,2,FALSE)</f>
        <v>COLLE CHIRURGICALE</v>
      </c>
      <c r="I155" t="str">
        <f>VLOOKUP(G155,recodage_dispositifs!$A$1:$C$581,3,FALSE)</f>
        <v>a_classer_plus_tard</v>
      </c>
    </row>
    <row r="156" spans="1:9" x14ac:dyDescent="0.25">
      <c r="A156" s="7">
        <v>43962</v>
      </c>
      <c r="B156" s="7">
        <f t="shared" si="7"/>
        <v>43963</v>
      </c>
      <c r="C156" s="7"/>
      <c r="D156" s="7"/>
      <c r="E156" s="8">
        <f t="shared" si="8"/>
        <v>2020</v>
      </c>
      <c r="F156" s="8">
        <f t="shared" si="9"/>
        <v>5</v>
      </c>
      <c r="G156" t="s">
        <v>27</v>
      </c>
      <c r="H156" t="str">
        <f>VLOOKUP(G156,recodage_dispositifs!$A$1:$B$581,2,FALSE)</f>
        <v>PERFUSEUR</v>
      </c>
      <c r="I156" t="str">
        <f>VLOOKUP(G156,recodage_dispositifs!$A$1:$C$581,3,FALSE)</f>
        <v>a_classer_plus_tard</v>
      </c>
    </row>
    <row r="157" spans="1:9" x14ac:dyDescent="0.25">
      <c r="A157" s="7">
        <v>43962</v>
      </c>
      <c r="B157" s="7">
        <f t="shared" si="7"/>
        <v>43963</v>
      </c>
      <c r="C157" s="7"/>
      <c r="D157" s="7"/>
      <c r="E157" s="8">
        <f t="shared" si="8"/>
        <v>2020</v>
      </c>
      <c r="F157" s="8">
        <f t="shared" si="9"/>
        <v>5</v>
      </c>
      <c r="G157" t="s">
        <v>22</v>
      </c>
      <c r="H157" t="str">
        <f>VLOOKUP(G157,recodage_dispositifs!$A$1:$B$581,2,FALSE)</f>
        <v>SONDE VESICALE DE FOLEY</v>
      </c>
      <c r="I157" t="str">
        <f>VLOOKUP(G157,recodage_dispositifs!$A$1:$C$581,3,FALSE)</f>
        <v>a_classer_plus_tard</v>
      </c>
    </row>
    <row r="158" spans="1:9" x14ac:dyDescent="0.25">
      <c r="A158" s="7">
        <v>43962</v>
      </c>
      <c r="B158" s="7">
        <f t="shared" si="7"/>
        <v>43963</v>
      </c>
      <c r="C158" s="7"/>
      <c r="D158" s="7"/>
      <c r="E158" s="8">
        <f t="shared" si="8"/>
        <v>2020</v>
      </c>
      <c r="F158" s="8">
        <f t="shared" si="9"/>
        <v>5</v>
      </c>
      <c r="G158" t="s">
        <v>66</v>
      </c>
      <c r="H158" t="str">
        <f>VLOOKUP(G158,recodage_dispositifs!$A$1:$B$581,2,FALSE)</f>
        <v>DISPOSITIF DE FERMETURE DE POINTS DE PONCTION</v>
      </c>
      <c r="I158" t="str">
        <f>VLOOKUP(G158,recodage_dispositifs!$A$1:$C$581,3,FALSE)</f>
        <v>a_classer_plus_tard</v>
      </c>
    </row>
    <row r="159" spans="1:9" x14ac:dyDescent="0.25">
      <c r="A159" s="7">
        <v>43957</v>
      </c>
      <c r="B159" s="7">
        <f t="shared" si="7"/>
        <v>43958</v>
      </c>
      <c r="C159" s="7"/>
      <c r="D159" s="7"/>
      <c r="E159" s="8">
        <f t="shared" si="8"/>
        <v>2020</v>
      </c>
      <c r="F159" s="8">
        <f t="shared" si="9"/>
        <v>5</v>
      </c>
      <c r="G159" t="s">
        <v>97</v>
      </c>
      <c r="H159" t="str">
        <f>VLOOKUP(G159,recodage_dispositifs!$A$1:$B$581,2,FALSE)</f>
        <v>IMHE : PHENOTYPAGE</v>
      </c>
      <c r="I159" t="str">
        <f>VLOOKUP(G159,recodage_dispositifs!$A$1:$C$581,3,FALSE)</f>
        <v>a_classer_plus_tard</v>
      </c>
    </row>
    <row r="160" spans="1:9" x14ac:dyDescent="0.25">
      <c r="A160" s="7">
        <v>43957</v>
      </c>
      <c r="B160" s="7">
        <f t="shared" si="7"/>
        <v>43958</v>
      </c>
      <c r="C160" s="7"/>
      <c r="D160" s="7"/>
      <c r="E160" s="8">
        <f t="shared" si="8"/>
        <v>2020</v>
      </c>
      <c r="F160" s="8">
        <f t="shared" si="9"/>
        <v>5</v>
      </c>
      <c r="G160" t="s">
        <v>54</v>
      </c>
      <c r="H160" t="str">
        <f>VLOOKUP(G160,recodage_dispositifs!$A$1:$B$581,2,FALSE)</f>
        <v>DEFIBRILLATEUR IMPLANTABLE</v>
      </c>
      <c r="I160" t="str">
        <f>VLOOKUP(G160,recodage_dispositifs!$A$1:$C$581,3,FALSE)</f>
        <v>a_classer_plus_tard</v>
      </c>
    </row>
    <row r="161" spans="1:9" x14ac:dyDescent="0.25">
      <c r="A161" s="7">
        <v>43957</v>
      </c>
      <c r="B161" s="7">
        <f t="shared" si="7"/>
        <v>43958</v>
      </c>
      <c r="C161" s="7"/>
      <c r="D161" s="7"/>
      <c r="E161" s="8">
        <f t="shared" si="8"/>
        <v>2020</v>
      </c>
      <c r="F161" s="8">
        <f t="shared" si="9"/>
        <v>5</v>
      </c>
      <c r="G161" t="s">
        <v>98</v>
      </c>
      <c r="H161" t="str">
        <f>VLOOKUP(G161,recodage_dispositifs!$A$1:$B$581,2,FALSE)</f>
        <v>SAC D'EXTRACTION ENDOSC. DE PIECE OPERATOIRE DE COELIOSCOPIE</v>
      </c>
      <c r="I161" t="str">
        <f>VLOOKUP(G161,recodage_dispositifs!$A$1:$C$581,3,FALSE)</f>
        <v>a_classer_plus_tard</v>
      </c>
    </row>
    <row r="162" spans="1:9" x14ac:dyDescent="0.25">
      <c r="A162" s="7">
        <v>43957</v>
      </c>
      <c r="B162" s="7">
        <f t="shared" si="7"/>
        <v>43958</v>
      </c>
      <c r="C162" s="7"/>
      <c r="D162" s="7"/>
      <c r="E162" s="8">
        <f t="shared" si="8"/>
        <v>2020</v>
      </c>
      <c r="F162" s="8">
        <f t="shared" si="9"/>
        <v>5</v>
      </c>
      <c r="G162" t="s">
        <v>99</v>
      </c>
      <c r="H162" t="str">
        <f>VLOOKUP(G162,recodage_dispositifs!$A$1:$B$581,2,FALSE)</f>
        <v>PHACO - EMULSIFICATEUR</v>
      </c>
      <c r="I162" t="str">
        <f>VLOOKUP(G162,recodage_dispositifs!$A$1:$C$581,3,FALSE)</f>
        <v>a_classer_plus_tard</v>
      </c>
    </row>
    <row r="163" spans="1:9" x14ac:dyDescent="0.25">
      <c r="A163" s="7">
        <v>43951</v>
      </c>
      <c r="B163" s="7">
        <f t="shared" si="7"/>
        <v>43952</v>
      </c>
      <c r="C163" s="7"/>
      <c r="D163" s="7"/>
      <c r="E163" s="8">
        <f t="shared" si="8"/>
        <v>2020</v>
      </c>
      <c r="F163" s="8">
        <f t="shared" si="9"/>
        <v>4</v>
      </c>
      <c r="G163" t="s">
        <v>69</v>
      </c>
      <c r="H163" t="str">
        <f>VLOOKUP(G163,recodage_dispositifs!$A$1:$B$581,2,FALSE)</f>
        <v>VIS D' OSTEOSYNTHESE ( ORTHOPEDIE )</v>
      </c>
      <c r="I163" t="str">
        <f>VLOOKUP(G163,recodage_dispositifs!$A$1:$C$581,3,FALSE)</f>
        <v>a_classer_plus_tard</v>
      </c>
    </row>
    <row r="164" spans="1:9" x14ac:dyDescent="0.25">
      <c r="A164" s="7">
        <v>43951</v>
      </c>
      <c r="B164" s="7">
        <f t="shared" si="7"/>
        <v>43952</v>
      </c>
      <c r="C164" s="7"/>
      <c r="D164" s="7"/>
      <c r="E164" s="8">
        <f t="shared" si="8"/>
        <v>2020</v>
      </c>
      <c r="F164" s="8">
        <f t="shared" si="9"/>
        <v>4</v>
      </c>
      <c r="G164" t="s">
        <v>30</v>
      </c>
      <c r="H164" t="str">
        <f>VLOOKUP(G164,recodage_dispositifs!$A$1:$B$581,2,FALSE)</f>
        <v>MATERIEL ANCILLAIRE ( ORTHOPEDIE )</v>
      </c>
      <c r="I164" t="str">
        <f>VLOOKUP(G164,recodage_dispositifs!$A$1:$C$581,3,FALSE)</f>
        <v>chirurgie</v>
      </c>
    </row>
    <row r="165" spans="1:9" x14ac:dyDescent="0.25">
      <c r="A165" s="7">
        <v>43951</v>
      </c>
      <c r="B165" s="7">
        <f t="shared" si="7"/>
        <v>43952</v>
      </c>
      <c r="C165" s="7"/>
      <c r="D165" s="7"/>
      <c r="E165" s="8">
        <f t="shared" si="8"/>
        <v>2020</v>
      </c>
      <c r="F165" s="8">
        <f t="shared" si="9"/>
        <v>4</v>
      </c>
      <c r="G165" t="s">
        <v>100</v>
      </c>
      <c r="H165" t="str">
        <f>VLOOKUP(G165,recodage_dispositifs!$A$1:$B$581,2,FALSE)</f>
        <v>PROTHESE STERNALE ( ORTHOPEDIE )</v>
      </c>
      <c r="I165" t="str">
        <f>VLOOKUP(G165,recodage_dispositifs!$A$1:$C$581,3,FALSE)</f>
        <v>chirurgie</v>
      </c>
    </row>
    <row r="166" spans="1:9" x14ac:dyDescent="0.25">
      <c r="A166" s="7">
        <v>43951</v>
      </c>
      <c r="B166" s="7">
        <f t="shared" si="7"/>
        <v>43952</v>
      </c>
      <c r="C166" s="7"/>
      <c r="D166" s="7"/>
      <c r="E166" s="8">
        <f t="shared" si="8"/>
        <v>2020</v>
      </c>
      <c r="F166" s="8">
        <f t="shared" si="9"/>
        <v>4</v>
      </c>
      <c r="G166" t="s">
        <v>101</v>
      </c>
      <c r="H166" t="str">
        <f>VLOOKUP(G166,recodage_dispositifs!$A$1:$B$581,2,FALSE)</f>
        <v>ECHO - ENDOSCOPE / ENDOSCOPIE</v>
      </c>
      <c r="I166" t="str">
        <f>VLOOKUP(G166,recodage_dispositifs!$A$1:$C$581,3,FALSE)</f>
        <v>a_classer_plus_tard</v>
      </c>
    </row>
    <row r="167" spans="1:9" x14ac:dyDescent="0.25">
      <c r="A167" s="7">
        <v>43951</v>
      </c>
      <c r="B167" s="7">
        <f t="shared" si="7"/>
        <v>43952</v>
      </c>
      <c r="C167" s="7"/>
      <c r="D167" s="7"/>
      <c r="E167" s="8">
        <f t="shared" si="8"/>
        <v>2020</v>
      </c>
      <c r="F167" s="8">
        <f t="shared" si="9"/>
        <v>4</v>
      </c>
      <c r="G167" t="s">
        <v>102</v>
      </c>
      <c r="H167" t="str">
        <f>VLOOKUP(G167,recodage_dispositifs!$A$1:$B$581,2,FALSE)</f>
        <v>POMPE A INSULINE EXTERNE</v>
      </c>
      <c r="I167" t="str">
        <f>VLOOKUP(G167,recodage_dispositifs!$A$1:$C$581,3,FALSE)</f>
        <v>a_classer_plus_tard</v>
      </c>
    </row>
    <row r="168" spans="1:9" x14ac:dyDescent="0.25">
      <c r="A168" s="7">
        <v>43950</v>
      </c>
      <c r="B168" s="7">
        <f t="shared" si="7"/>
        <v>43951</v>
      </c>
      <c r="C168" s="7"/>
      <c r="D168" s="7"/>
      <c r="E168" s="8">
        <f t="shared" si="8"/>
        <v>2020</v>
      </c>
      <c r="F168" s="8">
        <f t="shared" si="9"/>
        <v>4</v>
      </c>
      <c r="G168" t="s">
        <v>103</v>
      </c>
      <c r="H168" t="str">
        <f>VLOOKUP(G168,recodage_dispositifs!$A$1:$B$581,2,FALSE)</f>
        <v>PROTHESE TOTALE DE HANCHE - TETE ( ORTHOPEDIE )</v>
      </c>
      <c r="I168" t="str">
        <f>VLOOKUP(G168,recodage_dispositifs!$A$1:$C$581,3,FALSE)</f>
        <v>chirurgie</v>
      </c>
    </row>
    <row r="169" spans="1:9" x14ac:dyDescent="0.25">
      <c r="A169" s="7">
        <v>43949</v>
      </c>
      <c r="B169" s="7">
        <f t="shared" si="7"/>
        <v>43950</v>
      </c>
      <c r="C169" s="7"/>
      <c r="D169" s="7"/>
      <c r="E169" s="8">
        <f t="shared" si="8"/>
        <v>2020</v>
      </c>
      <c r="F169" s="8">
        <f t="shared" si="9"/>
        <v>4</v>
      </c>
      <c r="G169" t="s">
        <v>25</v>
      </c>
      <c r="H169" t="str">
        <f>VLOOKUP(G169,recodage_dispositifs!$A$1:$B$581,2,FALSE)</f>
        <v>CATHETER VEINEUX CENTRAL</v>
      </c>
      <c r="I169" t="str">
        <f>VLOOKUP(G169,recodage_dispositifs!$A$1:$C$581,3,FALSE)</f>
        <v>a_classer_plus_tard</v>
      </c>
    </row>
    <row r="170" spans="1:9" x14ac:dyDescent="0.25">
      <c r="A170" s="7">
        <v>43948</v>
      </c>
      <c r="B170" s="7">
        <f t="shared" si="7"/>
        <v>43949</v>
      </c>
      <c r="C170" s="7"/>
      <c r="D170" s="7"/>
      <c r="E170" s="8">
        <f t="shared" si="8"/>
        <v>2020</v>
      </c>
      <c r="F170" s="8">
        <f t="shared" si="9"/>
        <v>4</v>
      </c>
      <c r="G170" t="s">
        <v>87</v>
      </c>
      <c r="H170" t="str">
        <f>VLOOKUP(G170,recodage_dispositifs!$A$1:$B$581,2,FALSE)</f>
        <v>FRAISE ORL</v>
      </c>
      <c r="I170" t="str">
        <f>VLOOKUP(G170,recodage_dispositifs!$A$1:$C$581,3,FALSE)</f>
        <v>a_classer_plus_tard</v>
      </c>
    </row>
    <row r="171" spans="1:9" x14ac:dyDescent="0.25">
      <c r="A171" s="7">
        <v>43948</v>
      </c>
      <c r="B171" s="7">
        <f t="shared" si="7"/>
        <v>43949</v>
      </c>
      <c r="C171" s="7"/>
      <c r="D171" s="7"/>
      <c r="E171" s="8">
        <f t="shared" si="8"/>
        <v>2020</v>
      </c>
      <c r="F171" s="8">
        <f t="shared" si="9"/>
        <v>4</v>
      </c>
      <c r="G171" t="s">
        <v>104</v>
      </c>
      <c r="H171" t="str">
        <f>VLOOKUP(G171,recodage_dispositifs!$A$1:$B$581,2,FALSE)</f>
        <v>LAVEUR DESINFECTEUR A ENDOSCOPE / ENDOSCOPIE</v>
      </c>
      <c r="I171" t="str">
        <f>VLOOKUP(G171,recodage_dispositifs!$A$1:$C$581,3,FALSE)</f>
        <v>a_classer_plus_tard</v>
      </c>
    </row>
    <row r="172" spans="1:9" x14ac:dyDescent="0.25">
      <c r="A172" s="7">
        <v>43948</v>
      </c>
      <c r="B172" s="7">
        <f t="shared" si="7"/>
        <v>43949</v>
      </c>
      <c r="C172" s="7"/>
      <c r="D172" s="7"/>
      <c r="E172" s="8">
        <f t="shared" si="8"/>
        <v>2020</v>
      </c>
      <c r="F172" s="8">
        <f t="shared" si="9"/>
        <v>4</v>
      </c>
      <c r="G172" t="s">
        <v>105</v>
      </c>
      <c r="H172" t="str">
        <f>VLOOKUP(G172,recodage_dispositifs!$A$1:$B$581,2,FALSE)</f>
        <v>MICROCATHETER D' EMBOLISATION</v>
      </c>
      <c r="I172" t="str">
        <f>VLOOKUP(G172,recodage_dispositifs!$A$1:$C$581,3,FALSE)</f>
        <v>a_classer_plus_tard</v>
      </c>
    </row>
    <row r="173" spans="1:9" x14ac:dyDescent="0.25">
      <c r="A173" s="7">
        <v>43948</v>
      </c>
      <c r="B173" s="7">
        <f t="shared" si="7"/>
        <v>43949</v>
      </c>
      <c r="C173" s="7"/>
      <c r="D173" s="7"/>
      <c r="E173" s="8">
        <f t="shared" si="8"/>
        <v>2020</v>
      </c>
      <c r="F173" s="8">
        <f t="shared" si="9"/>
        <v>4</v>
      </c>
      <c r="G173" t="s">
        <v>102</v>
      </c>
      <c r="H173" t="str">
        <f>VLOOKUP(G173,recodage_dispositifs!$A$1:$B$581,2,FALSE)</f>
        <v>POMPE A INSULINE EXTERNE</v>
      </c>
      <c r="I173" t="str">
        <f>VLOOKUP(G173,recodage_dispositifs!$A$1:$C$581,3,FALSE)</f>
        <v>a_classer_plus_tard</v>
      </c>
    </row>
    <row r="174" spans="1:9" x14ac:dyDescent="0.25">
      <c r="A174" s="7">
        <v>43948</v>
      </c>
      <c r="B174" s="7">
        <f t="shared" si="7"/>
        <v>43949</v>
      </c>
      <c r="C174" s="7"/>
      <c r="D174" s="7"/>
      <c r="E174" s="8">
        <f t="shared" si="8"/>
        <v>2020</v>
      </c>
      <c r="F174" s="8">
        <f t="shared" si="9"/>
        <v>4</v>
      </c>
      <c r="G174" t="s">
        <v>102</v>
      </c>
      <c r="H174" t="str">
        <f>VLOOKUP(G174,recodage_dispositifs!$A$1:$B$581,2,FALSE)</f>
        <v>POMPE A INSULINE EXTERNE</v>
      </c>
      <c r="I174" t="str">
        <f>VLOOKUP(G174,recodage_dispositifs!$A$1:$C$581,3,FALSE)</f>
        <v>a_classer_plus_tard</v>
      </c>
    </row>
    <row r="175" spans="1:9" x14ac:dyDescent="0.25">
      <c r="A175" s="7">
        <v>43941</v>
      </c>
      <c r="B175" s="7">
        <f t="shared" si="7"/>
        <v>43942</v>
      </c>
      <c r="C175" s="7"/>
      <c r="D175" s="7"/>
      <c r="E175" s="8">
        <f t="shared" si="8"/>
        <v>2020</v>
      </c>
      <c r="F175" s="8">
        <f t="shared" si="9"/>
        <v>4</v>
      </c>
      <c r="G175" t="s">
        <v>106</v>
      </c>
      <c r="H175" t="str">
        <f>VLOOKUP(G175,recodage_dispositifs!$A$1:$B$581,2,FALSE)</f>
        <v>PROTHESE DE HANCHE : RESURFACAGE ( ORTHOPEDIE )</v>
      </c>
      <c r="I175" t="str">
        <f>VLOOKUP(G175,recodage_dispositifs!$A$1:$C$581,3,FALSE)</f>
        <v>chirurgie</v>
      </c>
    </row>
    <row r="176" spans="1:9" x14ac:dyDescent="0.25">
      <c r="A176" s="7">
        <v>43941</v>
      </c>
      <c r="B176" s="7">
        <f t="shared" si="7"/>
        <v>43942</v>
      </c>
      <c r="C176" s="7"/>
      <c r="D176" s="7"/>
      <c r="E176" s="8">
        <f t="shared" si="8"/>
        <v>2020</v>
      </c>
      <c r="F176" s="8">
        <f t="shared" si="9"/>
        <v>4</v>
      </c>
      <c r="G176" t="s">
        <v>107</v>
      </c>
      <c r="H176" t="str">
        <f>VLOOKUP(G176,recodage_dispositifs!$A$1:$B$581,2,FALSE)</f>
        <v>PROTHESE TOTALE DE HANCHE - TIGE FEMORALE (ORTHOPEDIE)</v>
      </c>
      <c r="I176" t="str">
        <f>VLOOKUP(G176,recodage_dispositifs!$A$1:$C$581,3,FALSE)</f>
        <v>chirurgie</v>
      </c>
    </row>
    <row r="177" spans="1:9" x14ac:dyDescent="0.25">
      <c r="A177" s="7">
        <v>43938</v>
      </c>
      <c r="B177" s="7">
        <f t="shared" si="7"/>
        <v>43939</v>
      </c>
      <c r="C177" s="7"/>
      <c r="D177" s="7"/>
      <c r="E177" s="8">
        <f t="shared" si="8"/>
        <v>2020</v>
      </c>
      <c r="F177" s="8">
        <f t="shared" si="9"/>
        <v>4</v>
      </c>
      <c r="G177" t="s">
        <v>108</v>
      </c>
      <c r="H177" t="str">
        <f>VLOOKUP(G177,recodage_dispositifs!$A$1:$B$581,2,FALSE)</f>
        <v>ANESTHESIE LOCO - REGIONALE</v>
      </c>
      <c r="I177" t="str">
        <f>VLOOKUP(G177,recodage_dispositifs!$A$1:$C$581,3,FALSE)</f>
        <v>anesthesie</v>
      </c>
    </row>
    <row r="178" spans="1:9" x14ac:dyDescent="0.25">
      <c r="A178" s="7">
        <v>43938</v>
      </c>
      <c r="B178" s="7">
        <f t="shared" si="7"/>
        <v>43939</v>
      </c>
      <c r="C178" s="7"/>
      <c r="D178" s="7"/>
      <c r="E178" s="8">
        <f t="shared" si="8"/>
        <v>2020</v>
      </c>
      <c r="F178" s="8">
        <f t="shared" si="9"/>
        <v>4</v>
      </c>
      <c r="G178" t="s">
        <v>107</v>
      </c>
      <c r="H178" t="str">
        <f>VLOOKUP(G178,recodage_dispositifs!$A$1:$B$581,2,FALSE)</f>
        <v>PROTHESE TOTALE DE HANCHE - TIGE FEMORALE (ORTHOPEDIE)</v>
      </c>
      <c r="I178" t="str">
        <f>VLOOKUP(G178,recodage_dispositifs!$A$1:$C$581,3,FALSE)</f>
        <v>chirurgie</v>
      </c>
    </row>
    <row r="179" spans="1:9" x14ac:dyDescent="0.25">
      <c r="A179" s="7">
        <v>43938</v>
      </c>
      <c r="B179" s="7">
        <f t="shared" si="7"/>
        <v>43939</v>
      </c>
      <c r="C179" s="7"/>
      <c r="D179" s="7"/>
      <c r="E179" s="8">
        <f t="shared" si="8"/>
        <v>2020</v>
      </c>
      <c r="F179" s="8">
        <f t="shared" si="9"/>
        <v>4</v>
      </c>
      <c r="G179" t="s">
        <v>109</v>
      </c>
      <c r="H179" t="str">
        <f>VLOOKUP(G179,recodage_dispositifs!$A$1:$B$581,2,FALSE)</f>
        <v>PROTHESE TOTALE DE HANCHE - TETE COCR ( ORTHOPEDIE )</v>
      </c>
      <c r="I179" t="str">
        <f>VLOOKUP(G179,recodage_dispositifs!$A$1:$C$581,3,FALSE)</f>
        <v>chirurgie</v>
      </c>
    </row>
    <row r="180" spans="1:9" x14ac:dyDescent="0.25">
      <c r="A180" s="7">
        <v>43938</v>
      </c>
      <c r="B180" s="7">
        <f t="shared" si="7"/>
        <v>43939</v>
      </c>
      <c r="C180" s="7"/>
      <c r="D180" s="7"/>
      <c r="E180" s="8">
        <f t="shared" si="8"/>
        <v>2020</v>
      </c>
      <c r="F180" s="8">
        <f t="shared" si="9"/>
        <v>4</v>
      </c>
      <c r="G180" t="s">
        <v>110</v>
      </c>
      <c r="H180" t="str">
        <f>VLOOKUP(G180,recodage_dispositifs!$A$1:$B$581,2,FALSE)</f>
        <v>PROTHESE TOTALE DE HANCHE - CUPULE DOUBLE MOBILITE</v>
      </c>
      <c r="I180" t="str">
        <f>VLOOKUP(G180,recodage_dispositifs!$A$1:$C$581,3,FALSE)</f>
        <v>chirurgie</v>
      </c>
    </row>
    <row r="181" spans="1:9" x14ac:dyDescent="0.25">
      <c r="A181" s="7">
        <v>43938</v>
      </c>
      <c r="B181" s="7">
        <f t="shared" si="7"/>
        <v>43939</v>
      </c>
      <c r="C181" s="7"/>
      <c r="D181" s="7"/>
      <c r="E181" s="8">
        <f t="shared" si="8"/>
        <v>2020</v>
      </c>
      <c r="F181" s="8">
        <f t="shared" si="9"/>
        <v>4</v>
      </c>
      <c r="G181" t="s">
        <v>111</v>
      </c>
      <c r="H181" t="str">
        <f>VLOOKUP(G181,recodage_dispositifs!$A$1:$B$581,2,FALSE)</f>
        <v>RACHI - ANESTHESIE ( AIGUILLE )</v>
      </c>
      <c r="I181" t="str">
        <f>VLOOKUP(G181,recodage_dispositifs!$A$1:$C$581,3,FALSE)</f>
        <v>a_classer_plus_tard</v>
      </c>
    </row>
    <row r="182" spans="1:9" x14ac:dyDescent="0.25">
      <c r="A182" s="7">
        <v>43938</v>
      </c>
      <c r="B182" s="7">
        <f t="shared" si="7"/>
        <v>43939</v>
      </c>
      <c r="C182" s="7"/>
      <c r="D182" s="7"/>
      <c r="E182" s="8">
        <f t="shared" si="8"/>
        <v>2020</v>
      </c>
      <c r="F182" s="8">
        <f t="shared" si="9"/>
        <v>4</v>
      </c>
      <c r="G182" t="s">
        <v>112</v>
      </c>
      <c r="H182" t="str">
        <f>VLOOKUP(G182,recodage_dispositifs!$A$1:$B$581,2,FALSE)</f>
        <v>IMPLANT - MAIN ( ORTHOPEDIE )</v>
      </c>
      <c r="I182" t="str">
        <f>VLOOKUP(G182,recodage_dispositifs!$A$1:$C$581,3,FALSE)</f>
        <v>a_classer_plus_tard</v>
      </c>
    </row>
    <row r="183" spans="1:9" x14ac:dyDescent="0.25">
      <c r="A183" s="7">
        <v>43938</v>
      </c>
      <c r="B183" s="7">
        <f t="shared" si="7"/>
        <v>43939</v>
      </c>
      <c r="C183" s="7"/>
      <c r="D183" s="7"/>
      <c r="E183" s="8">
        <f t="shared" si="8"/>
        <v>2020</v>
      </c>
      <c r="F183" s="8">
        <f t="shared" si="9"/>
        <v>4</v>
      </c>
      <c r="G183" t="s">
        <v>25</v>
      </c>
      <c r="H183" t="str">
        <f>VLOOKUP(G183,recodage_dispositifs!$A$1:$B$581,2,FALSE)</f>
        <v>CATHETER VEINEUX CENTRAL</v>
      </c>
      <c r="I183" t="str">
        <f>VLOOKUP(G183,recodage_dispositifs!$A$1:$C$581,3,FALSE)</f>
        <v>a_classer_plus_tard</v>
      </c>
    </row>
    <row r="184" spans="1:9" x14ac:dyDescent="0.25">
      <c r="A184" s="7">
        <v>43937</v>
      </c>
      <c r="B184" s="7">
        <f t="shared" si="7"/>
        <v>43938</v>
      </c>
      <c r="C184" s="7"/>
      <c r="D184" s="7"/>
      <c r="E184" s="8">
        <f t="shared" si="8"/>
        <v>2020</v>
      </c>
      <c r="F184" s="8">
        <f t="shared" si="9"/>
        <v>4</v>
      </c>
      <c r="G184" t="s">
        <v>93</v>
      </c>
      <c r="H184" t="str">
        <f>VLOOKUP(G184,recodage_dispositifs!$A$1:$B$581,2,FALSE)</f>
        <v>LENTILLE INTRA - OCULAIRE</v>
      </c>
      <c r="I184" t="str">
        <f>VLOOKUP(G184,recodage_dispositifs!$A$1:$C$581,3,FALSE)</f>
        <v>a_classer_plus_tard</v>
      </c>
    </row>
    <row r="185" spans="1:9" x14ac:dyDescent="0.25">
      <c r="A185" s="7">
        <v>43936</v>
      </c>
      <c r="B185" s="7">
        <f t="shared" si="7"/>
        <v>43937</v>
      </c>
      <c r="C185" s="7"/>
      <c r="D185" s="7"/>
      <c r="E185" s="8">
        <f t="shared" si="8"/>
        <v>2020</v>
      </c>
      <c r="F185" s="8">
        <f t="shared" si="9"/>
        <v>4</v>
      </c>
      <c r="G185" t="s">
        <v>113</v>
      </c>
      <c r="H185" t="str">
        <f>VLOOKUP(G185,recodage_dispositifs!$A$1:$B$581,2,FALSE)</f>
        <v>PROTHESE TOTALE DE HANCHE - INSERT ( ORTHOPEDIE )</v>
      </c>
      <c r="I185" t="str">
        <f>VLOOKUP(G185,recodage_dispositifs!$A$1:$C$581,3,FALSE)</f>
        <v>chirurgie</v>
      </c>
    </row>
    <row r="186" spans="1:9" x14ac:dyDescent="0.25">
      <c r="A186" s="7">
        <v>43936</v>
      </c>
      <c r="B186" s="7">
        <f t="shared" si="7"/>
        <v>43937</v>
      </c>
      <c r="C186" s="7"/>
      <c r="D186" s="7"/>
      <c r="E186" s="8">
        <f t="shared" si="8"/>
        <v>2020</v>
      </c>
      <c r="F186" s="8">
        <f t="shared" si="9"/>
        <v>4</v>
      </c>
      <c r="G186" t="s">
        <v>114</v>
      </c>
      <c r="H186" t="str">
        <f>VLOOKUP(G186,recodage_dispositifs!$A$1:$B$581,2,FALSE)</f>
        <v>SET DE PERFUSION</v>
      </c>
      <c r="I186" t="str">
        <f>VLOOKUP(G186,recodage_dispositifs!$A$1:$C$581,3,FALSE)</f>
        <v>a_classer_plus_tard</v>
      </c>
    </row>
    <row r="187" spans="1:9" x14ac:dyDescent="0.25">
      <c r="A187" s="7">
        <v>43936</v>
      </c>
      <c r="B187" s="7">
        <f t="shared" si="7"/>
        <v>43937</v>
      </c>
      <c r="C187" s="7"/>
      <c r="D187" s="7"/>
      <c r="E187" s="8">
        <f t="shared" si="8"/>
        <v>2020</v>
      </c>
      <c r="F187" s="8">
        <f t="shared" si="9"/>
        <v>4</v>
      </c>
      <c r="G187" t="s">
        <v>115</v>
      </c>
      <c r="H187" t="str">
        <f>VLOOKUP(G187,recodage_dispositifs!$A$1:$B$581,2,FALSE)</f>
        <v>BISTOURI ELECTRIQUE ( ELECTRODE D' ARTHROSCOPIE )</v>
      </c>
      <c r="I187" t="str">
        <f>VLOOKUP(G187,recodage_dispositifs!$A$1:$C$581,3,FALSE)</f>
        <v>chirurgie</v>
      </c>
    </row>
    <row r="188" spans="1:9" x14ac:dyDescent="0.25">
      <c r="A188" s="7">
        <v>43935</v>
      </c>
      <c r="B188" s="7">
        <f t="shared" si="7"/>
        <v>43936</v>
      </c>
      <c r="C188" s="7"/>
      <c r="D188" s="7"/>
      <c r="E188" s="8">
        <f t="shared" si="8"/>
        <v>2020</v>
      </c>
      <c r="F188" s="8">
        <f t="shared" si="9"/>
        <v>4</v>
      </c>
      <c r="G188" t="s">
        <v>59</v>
      </c>
      <c r="H188" t="str">
        <f>VLOOKUP(G188,recodage_dispositifs!$A$1:$B$581,2,FALSE)</f>
        <v>CATHETER VEINEUX PERIPHERIQUE</v>
      </c>
      <c r="I188" t="str">
        <f>VLOOKUP(G188,recodage_dispositifs!$A$1:$C$581,3,FALSE)</f>
        <v>a_classer_plus_tard</v>
      </c>
    </row>
    <row r="189" spans="1:9" x14ac:dyDescent="0.25">
      <c r="A189" s="7">
        <v>43935</v>
      </c>
      <c r="B189" s="7">
        <f t="shared" si="7"/>
        <v>43936</v>
      </c>
      <c r="C189" s="7"/>
      <c r="D189" s="7"/>
      <c r="E189" s="8">
        <f t="shared" si="8"/>
        <v>2020</v>
      </c>
      <c r="F189" s="8">
        <f t="shared" si="9"/>
        <v>4</v>
      </c>
      <c r="G189" t="s">
        <v>116</v>
      </c>
      <c r="H189" t="str">
        <f>VLOOKUP(G189,recodage_dispositifs!$A$1:$B$581,2,FALSE)</f>
        <v>DERMATOME ELECTRIQUE</v>
      </c>
      <c r="I189" t="str">
        <f>VLOOKUP(G189,recodage_dispositifs!$A$1:$C$581,3,FALSE)</f>
        <v>a_classer_plus_tard</v>
      </c>
    </row>
    <row r="190" spans="1:9" x14ac:dyDescent="0.25">
      <c r="A190" s="7">
        <v>43931</v>
      </c>
      <c r="B190" s="7">
        <f t="shared" si="7"/>
        <v>43932</v>
      </c>
      <c r="C190" s="7"/>
      <c r="D190" s="7"/>
      <c r="E190" s="8">
        <f t="shared" si="8"/>
        <v>2020</v>
      </c>
      <c r="F190" s="8">
        <f t="shared" si="9"/>
        <v>4</v>
      </c>
      <c r="G190" t="s">
        <v>117</v>
      </c>
      <c r="H190" t="str">
        <f>VLOOKUP(G190,recodage_dispositifs!$A$1:$B$581,2,FALSE)</f>
        <v>TUBES DE PRELEVEMENT : CITRATE</v>
      </c>
      <c r="I190" t="str">
        <f>VLOOKUP(G190,recodage_dispositifs!$A$1:$C$581,3,FALSE)</f>
        <v>a_classer_plus_tard</v>
      </c>
    </row>
    <row r="191" spans="1:9" x14ac:dyDescent="0.25">
      <c r="A191" s="7">
        <v>43930</v>
      </c>
      <c r="B191" s="7">
        <f t="shared" si="7"/>
        <v>43931</v>
      </c>
      <c r="C191" s="7"/>
      <c r="D191" s="7"/>
      <c r="E191" s="8">
        <f t="shared" si="8"/>
        <v>2020</v>
      </c>
      <c r="F191" s="8">
        <f t="shared" si="9"/>
        <v>4</v>
      </c>
      <c r="G191" t="s">
        <v>118</v>
      </c>
      <c r="H191" t="str">
        <f>VLOOKUP(G191,recodage_dispositifs!$A$1:$B$581,2,FALSE)</f>
        <v>LASER DE THERAPIE ( ACCESSOIRE )</v>
      </c>
      <c r="I191" t="str">
        <f>VLOOKUP(G191,recodage_dispositifs!$A$1:$C$581,3,FALSE)</f>
        <v>a_classer_plus_tard</v>
      </c>
    </row>
    <row r="192" spans="1:9" x14ac:dyDescent="0.25">
      <c r="A192" s="7">
        <v>43930</v>
      </c>
      <c r="B192" s="7">
        <f t="shared" si="7"/>
        <v>43931</v>
      </c>
      <c r="C192" s="7"/>
      <c r="D192" s="7"/>
      <c r="E192" s="8">
        <f t="shared" si="8"/>
        <v>2020</v>
      </c>
      <c r="F192" s="8">
        <f t="shared" si="9"/>
        <v>4</v>
      </c>
      <c r="G192" t="s">
        <v>26</v>
      </c>
      <c r="H192" t="str">
        <f>VLOOKUP(G192,recodage_dispositifs!$A$1:$B$581,2,FALSE)</f>
        <v>AUTRE PROTHESE DE GENOU ( ORTHOPEDIE )</v>
      </c>
      <c r="I192" t="str">
        <f>VLOOKUP(G192,recodage_dispositifs!$A$1:$C$581,3,FALSE)</f>
        <v>chirurgie</v>
      </c>
    </row>
    <row r="193" spans="1:9" x14ac:dyDescent="0.25">
      <c r="A193" s="7">
        <v>43930</v>
      </c>
      <c r="B193" s="7">
        <f t="shared" si="7"/>
        <v>43931</v>
      </c>
      <c r="C193" s="7"/>
      <c r="D193" s="7"/>
      <c r="E193" s="8">
        <f t="shared" si="8"/>
        <v>2020</v>
      </c>
      <c r="F193" s="8">
        <f t="shared" si="9"/>
        <v>4</v>
      </c>
      <c r="G193" t="s">
        <v>26</v>
      </c>
      <c r="H193" t="str">
        <f>VLOOKUP(G193,recodage_dispositifs!$A$1:$B$581,2,FALSE)</f>
        <v>AUTRE PROTHESE DE GENOU ( ORTHOPEDIE )</v>
      </c>
      <c r="I193" t="str">
        <f>VLOOKUP(G193,recodage_dispositifs!$A$1:$C$581,3,FALSE)</f>
        <v>chirurgie</v>
      </c>
    </row>
    <row r="194" spans="1:9" x14ac:dyDescent="0.25">
      <c r="A194" s="7">
        <v>43929</v>
      </c>
      <c r="B194" s="7">
        <f t="shared" si="7"/>
        <v>43930</v>
      </c>
      <c r="C194" s="7"/>
      <c r="D194" s="7"/>
      <c r="E194" s="8">
        <f t="shared" si="8"/>
        <v>2020</v>
      </c>
      <c r="F194" s="8">
        <f t="shared" si="9"/>
        <v>4</v>
      </c>
      <c r="G194" t="s">
        <v>78</v>
      </c>
      <c r="H194" t="str">
        <f>VLOOKUP(G194,recodage_dispositifs!$A$1:$B$581,2,FALSE)</f>
        <v>FIL DE SUTURE CHIRURGICALE</v>
      </c>
      <c r="I194" t="str">
        <f>VLOOKUP(G194,recodage_dispositifs!$A$1:$C$581,3,FALSE)</f>
        <v>a_classer_plus_tard</v>
      </c>
    </row>
    <row r="195" spans="1:9" x14ac:dyDescent="0.25">
      <c r="A195" s="7">
        <v>43929</v>
      </c>
      <c r="B195" s="7">
        <f t="shared" si="7"/>
        <v>43930</v>
      </c>
      <c r="C195" s="7"/>
      <c r="D195" s="7"/>
      <c r="E195" s="8">
        <f t="shared" si="8"/>
        <v>2020</v>
      </c>
      <c r="F195" s="8">
        <f t="shared" si="9"/>
        <v>4</v>
      </c>
      <c r="G195" t="s">
        <v>119</v>
      </c>
      <c r="H195" t="str">
        <f>VLOOKUP(G195,recodage_dispositifs!$A$1:$B$581,2,FALSE)</f>
        <v>CANULE POUR CEC</v>
      </c>
      <c r="I195" t="str">
        <f>VLOOKUP(G195,recodage_dispositifs!$A$1:$C$581,3,FALSE)</f>
        <v>a_classer_plus_tard</v>
      </c>
    </row>
    <row r="196" spans="1:9" x14ac:dyDescent="0.25">
      <c r="A196" s="7">
        <v>43929</v>
      </c>
      <c r="B196" s="7">
        <f t="shared" ref="B196:B259" si="10">A196+1</f>
        <v>43930</v>
      </c>
      <c r="C196" s="7"/>
      <c r="D196" s="7"/>
      <c r="E196" s="8">
        <f t="shared" ref="E196:E259" si="11">YEAR(A196)</f>
        <v>2020</v>
      </c>
      <c r="F196" s="8">
        <f t="shared" ref="F196:F259" si="12">MONTH(A196)</f>
        <v>4</v>
      </c>
      <c r="G196" t="s">
        <v>120</v>
      </c>
      <c r="H196" t="str">
        <f>VLOOKUP(G196,recodage_dispositifs!$A$1:$B$581,2,FALSE)</f>
        <v>HEMATO HEMOS : TP - INR ( TEST UNITAIRE )</v>
      </c>
      <c r="I196" t="str">
        <f>VLOOKUP(G196,recodage_dispositifs!$A$1:$C$581,3,FALSE)</f>
        <v>a_classer_plus_tard</v>
      </c>
    </row>
    <row r="197" spans="1:9" x14ac:dyDescent="0.25">
      <c r="A197" s="7">
        <v>43928</v>
      </c>
      <c r="B197" s="7">
        <f t="shared" si="10"/>
        <v>43929</v>
      </c>
      <c r="C197" s="7"/>
      <c r="D197" s="7"/>
      <c r="E197" s="8">
        <f t="shared" si="11"/>
        <v>2020</v>
      </c>
      <c r="F197" s="8">
        <f t="shared" si="12"/>
        <v>4</v>
      </c>
      <c r="G197" t="s">
        <v>78</v>
      </c>
      <c r="H197" t="str">
        <f>VLOOKUP(G197,recodage_dispositifs!$A$1:$B$581,2,FALSE)</f>
        <v>FIL DE SUTURE CHIRURGICALE</v>
      </c>
      <c r="I197" t="str">
        <f>VLOOKUP(G197,recodage_dispositifs!$A$1:$C$581,3,FALSE)</f>
        <v>a_classer_plus_tard</v>
      </c>
    </row>
    <row r="198" spans="1:9" x14ac:dyDescent="0.25">
      <c r="A198" s="7">
        <v>43928</v>
      </c>
      <c r="B198" s="7">
        <f t="shared" si="10"/>
        <v>43929</v>
      </c>
      <c r="C198" s="7"/>
      <c r="D198" s="7"/>
      <c r="E198" s="8">
        <f t="shared" si="11"/>
        <v>2020</v>
      </c>
      <c r="F198" s="8">
        <f t="shared" si="12"/>
        <v>4</v>
      </c>
      <c r="G198" t="s">
        <v>121</v>
      </c>
      <c r="H198" t="str">
        <f>VLOOKUP(G198,recodage_dispositifs!$A$1:$B$581,2,FALSE)</f>
        <v>COIL</v>
      </c>
      <c r="I198" t="str">
        <f>VLOOKUP(G198,recodage_dispositifs!$A$1:$C$581,3,FALSE)</f>
        <v>a_classer_plus_tard</v>
      </c>
    </row>
    <row r="199" spans="1:9" x14ac:dyDescent="0.25">
      <c r="A199" s="7">
        <v>43927</v>
      </c>
      <c r="B199" s="7">
        <f t="shared" si="10"/>
        <v>43928</v>
      </c>
      <c r="C199" s="7"/>
      <c r="D199" s="7"/>
      <c r="E199" s="8">
        <f t="shared" si="11"/>
        <v>2020</v>
      </c>
      <c r="F199" s="8">
        <f t="shared" si="12"/>
        <v>4</v>
      </c>
      <c r="G199" t="s">
        <v>45</v>
      </c>
      <c r="H199" t="str">
        <f>VLOOKUP(G199,recodage_dispositifs!$A$1:$B$581,2,FALSE)</f>
        <v>AGRAFEUSE CHIRURGICALE</v>
      </c>
      <c r="I199" t="str">
        <f>VLOOKUP(G199,recodage_dispositifs!$A$1:$C$581,3,FALSE)</f>
        <v>chirurgie</v>
      </c>
    </row>
    <row r="200" spans="1:9" x14ac:dyDescent="0.25">
      <c r="A200" s="7">
        <v>43927</v>
      </c>
      <c r="B200" s="7">
        <f t="shared" si="10"/>
        <v>43928</v>
      </c>
      <c r="C200" s="7"/>
      <c r="D200" s="7"/>
      <c r="E200" s="8">
        <f t="shared" si="11"/>
        <v>2020</v>
      </c>
      <c r="F200" s="8">
        <f t="shared" si="12"/>
        <v>4</v>
      </c>
      <c r="G200" t="s">
        <v>122</v>
      </c>
      <c r="H200" t="str">
        <f>VLOOKUP(G200,recodage_dispositifs!$A$1:$B$581,2,FALSE)</f>
        <v>PRISE D' AIR</v>
      </c>
      <c r="I200" t="str">
        <f>VLOOKUP(G200,recodage_dispositifs!$A$1:$C$581,3,FALSE)</f>
        <v>a_classer_plus_tard</v>
      </c>
    </row>
    <row r="201" spans="1:9" x14ac:dyDescent="0.25">
      <c r="A201" s="7">
        <v>43927</v>
      </c>
      <c r="B201" s="7">
        <f t="shared" si="10"/>
        <v>43928</v>
      </c>
      <c r="C201" s="7"/>
      <c r="D201" s="7"/>
      <c r="E201" s="8">
        <f t="shared" si="11"/>
        <v>2020</v>
      </c>
      <c r="F201" s="8">
        <f t="shared" si="12"/>
        <v>4</v>
      </c>
      <c r="G201" t="s">
        <v>123</v>
      </c>
      <c r="H201" t="str">
        <f>VLOOKUP(G201,recodage_dispositifs!$A$1:$B$581,2,FALSE)</f>
        <v>INFLATEUR</v>
      </c>
      <c r="I201" t="str">
        <f>VLOOKUP(G201,recodage_dispositifs!$A$1:$C$581,3,FALSE)</f>
        <v>a_classer_plus_tard</v>
      </c>
    </row>
    <row r="202" spans="1:9" x14ac:dyDescent="0.25">
      <c r="A202" s="7">
        <v>43927</v>
      </c>
      <c r="B202" s="7">
        <f t="shared" si="10"/>
        <v>43928</v>
      </c>
      <c r="C202" s="7"/>
      <c r="D202" s="7"/>
      <c r="E202" s="8">
        <f t="shared" si="11"/>
        <v>2020</v>
      </c>
      <c r="F202" s="8">
        <f t="shared" si="12"/>
        <v>4</v>
      </c>
      <c r="G202" t="s">
        <v>40</v>
      </c>
      <c r="H202" t="str">
        <f>VLOOKUP(G202,recodage_dispositifs!$A$1:$B$581,2,FALSE)</f>
        <v>CHIRURGIE ASSISTEE PAR ORDINATEUR</v>
      </c>
      <c r="I202" t="str">
        <f>VLOOKUP(G202,recodage_dispositifs!$A$1:$C$581,3,FALSE)</f>
        <v>a_classer_plus_tard</v>
      </c>
    </row>
    <row r="203" spans="1:9" x14ac:dyDescent="0.25">
      <c r="A203" s="7">
        <v>43927</v>
      </c>
      <c r="B203" s="7">
        <f t="shared" si="10"/>
        <v>43928</v>
      </c>
      <c r="C203" s="7"/>
      <c r="D203" s="7"/>
      <c r="E203" s="8">
        <f t="shared" si="11"/>
        <v>2020</v>
      </c>
      <c r="F203" s="8">
        <f t="shared" si="12"/>
        <v>4</v>
      </c>
      <c r="G203" t="s">
        <v>124</v>
      </c>
      <c r="H203" t="str">
        <f>VLOOKUP(G203,recodage_dispositifs!$A$1:$B$581,2,FALSE)</f>
        <v>ENCEINTE THERMOSTATEE</v>
      </c>
      <c r="I203" t="str">
        <f>VLOOKUP(G203,recodage_dispositifs!$A$1:$C$581,3,FALSE)</f>
        <v>a_classer_plus_tard</v>
      </c>
    </row>
    <row r="204" spans="1:9" x14ac:dyDescent="0.25">
      <c r="A204" s="7">
        <v>43924</v>
      </c>
      <c r="B204" s="7">
        <f t="shared" si="10"/>
        <v>43925</v>
      </c>
      <c r="C204" s="7"/>
      <c r="D204" s="7"/>
      <c r="E204" s="8">
        <f t="shared" si="11"/>
        <v>2020</v>
      </c>
      <c r="F204" s="8">
        <f t="shared" si="12"/>
        <v>4</v>
      </c>
      <c r="G204" t="s">
        <v>125</v>
      </c>
      <c r="H204" t="str">
        <f>VLOOKUP(G204,recodage_dispositifs!$A$1:$B$581,2,FALSE)</f>
        <v>MONITEUR DE SPO2</v>
      </c>
      <c r="I204" t="str">
        <f>VLOOKUP(G204,recodage_dispositifs!$A$1:$C$581,3,FALSE)</f>
        <v>a_classer_plus_tard</v>
      </c>
    </row>
    <row r="205" spans="1:9" x14ac:dyDescent="0.25">
      <c r="A205" s="7">
        <v>43924</v>
      </c>
      <c r="B205" s="7">
        <f t="shared" si="10"/>
        <v>43925</v>
      </c>
      <c r="C205" s="7"/>
      <c r="D205" s="7"/>
      <c r="E205" s="8">
        <f t="shared" si="11"/>
        <v>2020</v>
      </c>
      <c r="F205" s="8">
        <f t="shared" si="12"/>
        <v>4</v>
      </c>
      <c r="G205" t="s">
        <v>126</v>
      </c>
      <c r="H205" t="str">
        <f>VLOOKUP(G205,recodage_dispositifs!$A$1:$B$581,2,FALSE)</f>
        <v>PROTHESE TOTALE DE HANCHE - COL MODULAIRE (ORTHOPEDIE)</v>
      </c>
      <c r="I205" t="str">
        <f>VLOOKUP(G205,recodage_dispositifs!$A$1:$C$581,3,FALSE)</f>
        <v>chirurgie</v>
      </c>
    </row>
    <row r="206" spans="1:9" x14ac:dyDescent="0.25">
      <c r="A206" s="7">
        <v>43924</v>
      </c>
      <c r="B206" s="7">
        <f t="shared" si="10"/>
        <v>43925</v>
      </c>
      <c r="C206" s="7"/>
      <c r="D206" s="7"/>
      <c r="E206" s="8">
        <f t="shared" si="11"/>
        <v>2020</v>
      </c>
      <c r="F206" s="8">
        <f t="shared" si="12"/>
        <v>4</v>
      </c>
      <c r="G206" t="s">
        <v>69</v>
      </c>
      <c r="H206" t="str">
        <f>VLOOKUP(G206,recodage_dispositifs!$A$1:$B$581,2,FALSE)</f>
        <v>VIS D' OSTEOSYNTHESE ( ORTHOPEDIE )</v>
      </c>
      <c r="I206" t="str">
        <f>VLOOKUP(G206,recodage_dispositifs!$A$1:$C$581,3,FALSE)</f>
        <v>a_classer_plus_tard</v>
      </c>
    </row>
    <row r="207" spans="1:9" x14ac:dyDescent="0.25">
      <c r="A207" s="7">
        <v>43923</v>
      </c>
      <c r="B207" s="7">
        <f t="shared" si="10"/>
        <v>43924</v>
      </c>
      <c r="C207" s="7"/>
      <c r="D207" s="7"/>
      <c r="E207" s="8">
        <f t="shared" si="11"/>
        <v>2020</v>
      </c>
      <c r="F207" s="8">
        <f t="shared" si="12"/>
        <v>4</v>
      </c>
      <c r="G207" t="s">
        <v>78</v>
      </c>
      <c r="H207" t="str">
        <f>VLOOKUP(G207,recodage_dispositifs!$A$1:$B$581,2,FALSE)</f>
        <v>FIL DE SUTURE CHIRURGICALE</v>
      </c>
      <c r="I207" t="str">
        <f>VLOOKUP(G207,recodage_dispositifs!$A$1:$C$581,3,FALSE)</f>
        <v>a_classer_plus_tard</v>
      </c>
    </row>
    <row r="208" spans="1:9" x14ac:dyDescent="0.25">
      <c r="A208" s="7">
        <v>43923</v>
      </c>
      <c r="B208" s="7">
        <f t="shared" si="10"/>
        <v>43924</v>
      </c>
      <c r="C208" s="7"/>
      <c r="D208" s="7"/>
      <c r="E208" s="8">
        <f t="shared" si="11"/>
        <v>2020</v>
      </c>
      <c r="F208" s="8">
        <f t="shared" si="12"/>
        <v>4</v>
      </c>
      <c r="G208" t="s">
        <v>45</v>
      </c>
      <c r="H208" t="str">
        <f>VLOOKUP(G208,recodage_dispositifs!$A$1:$B$581,2,FALSE)</f>
        <v>AGRAFEUSE CHIRURGICALE</v>
      </c>
      <c r="I208" t="str">
        <f>VLOOKUP(G208,recodage_dispositifs!$A$1:$C$581,3,FALSE)</f>
        <v>chirurgie</v>
      </c>
    </row>
    <row r="209" spans="1:9" x14ac:dyDescent="0.25">
      <c r="A209" s="7">
        <v>43923</v>
      </c>
      <c r="B209" s="7">
        <f t="shared" si="10"/>
        <v>43924</v>
      </c>
      <c r="C209" s="7"/>
      <c r="D209" s="7"/>
      <c r="E209" s="8">
        <f t="shared" si="11"/>
        <v>2020</v>
      </c>
      <c r="F209" s="8">
        <f t="shared" si="12"/>
        <v>4</v>
      </c>
      <c r="G209" t="s">
        <v>50</v>
      </c>
      <c r="H209" t="str">
        <f>VLOOKUP(G209,recodage_dispositifs!$A$1:$B$581,2,FALSE)</f>
        <v>ANESTHESIE PERIDURALE</v>
      </c>
      <c r="I209" t="str">
        <f>VLOOKUP(G209,recodage_dispositifs!$A$1:$C$581,3,FALSE)</f>
        <v>anesthesie</v>
      </c>
    </row>
    <row r="210" spans="1:9" x14ac:dyDescent="0.25">
      <c r="A210" s="7">
        <v>43923</v>
      </c>
      <c r="B210" s="7">
        <f t="shared" si="10"/>
        <v>43924</v>
      </c>
      <c r="C210" s="7"/>
      <c r="D210" s="7"/>
      <c r="E210" s="8">
        <f t="shared" si="11"/>
        <v>2020</v>
      </c>
      <c r="F210" s="8">
        <f t="shared" si="12"/>
        <v>4</v>
      </c>
      <c r="G210" t="s">
        <v>127</v>
      </c>
      <c r="H210" t="str">
        <f>VLOOKUP(G210,recodage_dispositifs!$A$1:$B$581,2,FALSE)</f>
        <v>VENTILATEUR POUR USAGE A DOMICILE</v>
      </c>
      <c r="I210" t="str">
        <f>VLOOKUP(G210,recodage_dispositifs!$A$1:$C$581,3,FALSE)</f>
        <v>a_classer_plus_tard</v>
      </c>
    </row>
    <row r="211" spans="1:9" x14ac:dyDescent="0.25">
      <c r="A211" s="7">
        <v>43923</v>
      </c>
      <c r="B211" s="7">
        <f t="shared" si="10"/>
        <v>43924</v>
      </c>
      <c r="C211" s="7"/>
      <c r="D211" s="7"/>
      <c r="E211" s="8">
        <f t="shared" si="11"/>
        <v>2020</v>
      </c>
      <c r="F211" s="8">
        <f t="shared" si="12"/>
        <v>4</v>
      </c>
      <c r="G211" t="s">
        <v>128</v>
      </c>
      <c r="H211" t="str">
        <f>VLOOKUP(G211,recodage_dispositifs!$A$1:$B$581,2,FALSE)</f>
        <v>PROTEINE C REACTIVE - BIOCHIMIE</v>
      </c>
      <c r="I211" t="str">
        <f>VLOOKUP(G211,recodage_dispositifs!$A$1:$C$581,3,FALSE)</f>
        <v>a_classer_plus_tard</v>
      </c>
    </row>
    <row r="212" spans="1:9" x14ac:dyDescent="0.25">
      <c r="A212" s="7">
        <v>43923</v>
      </c>
      <c r="B212" s="7">
        <f t="shared" si="10"/>
        <v>43924</v>
      </c>
      <c r="C212" s="7"/>
      <c r="D212" s="7"/>
      <c r="E212" s="8">
        <f t="shared" si="11"/>
        <v>2020</v>
      </c>
      <c r="F212" s="8">
        <f t="shared" si="12"/>
        <v>4</v>
      </c>
      <c r="G212" t="s">
        <v>129</v>
      </c>
      <c r="H212" t="str">
        <f>VLOOKUP(G212,recodage_dispositifs!$A$1:$B$581,2,FALSE)</f>
        <v>INTERPRETATION IDENTIFICATION - BACTERIOLOGIE</v>
      </c>
      <c r="I212" t="str">
        <f>VLOOKUP(G212,recodage_dispositifs!$A$1:$C$581,3,FALSE)</f>
        <v>a_classer_plus_tard</v>
      </c>
    </row>
    <row r="213" spans="1:9" x14ac:dyDescent="0.25">
      <c r="A213" s="7">
        <v>43923</v>
      </c>
      <c r="B213" s="7">
        <f t="shared" si="10"/>
        <v>43924</v>
      </c>
      <c r="C213" s="7"/>
      <c r="D213" s="7"/>
      <c r="E213" s="8">
        <f t="shared" si="11"/>
        <v>2020</v>
      </c>
      <c r="F213" s="8">
        <f t="shared" si="12"/>
        <v>4</v>
      </c>
      <c r="G213" t="s">
        <v>130</v>
      </c>
      <c r="H213" t="str">
        <f>VLOOKUP(G213,recodage_dispositifs!$A$1:$B$581,2,FALSE)</f>
        <v>ANTIBIOGRAMME- BACTERIOLOGIE</v>
      </c>
      <c r="I213" t="str">
        <f>VLOOKUP(G213,recodage_dispositifs!$A$1:$C$581,3,FALSE)</f>
        <v>biologie_medicale</v>
      </c>
    </row>
    <row r="214" spans="1:9" x14ac:dyDescent="0.25">
      <c r="A214" s="7">
        <v>43920</v>
      </c>
      <c r="B214" s="7">
        <f t="shared" si="10"/>
        <v>43921</v>
      </c>
      <c r="C214" s="7"/>
      <c r="D214" s="7"/>
      <c r="E214" s="8">
        <f t="shared" si="11"/>
        <v>2020</v>
      </c>
      <c r="F214" s="8">
        <f t="shared" si="12"/>
        <v>3</v>
      </c>
      <c r="G214" t="s">
        <v>131</v>
      </c>
      <c r="H214" t="str">
        <f>VLOOKUP(G214,recodage_dispositifs!$A$1:$B$581,2,FALSE)</f>
        <v>DM D' OCCLUSION INTRA - CARDIAQUE</v>
      </c>
      <c r="I214" t="str">
        <f>VLOOKUP(G214,recodage_dispositifs!$A$1:$C$581,3,FALSE)</f>
        <v>a_classer_plus_tard</v>
      </c>
    </row>
    <row r="215" spans="1:9" x14ac:dyDescent="0.25">
      <c r="A215" s="7">
        <v>43921</v>
      </c>
      <c r="B215" s="7">
        <f t="shared" si="10"/>
        <v>43922</v>
      </c>
      <c r="C215" s="7"/>
      <c r="D215" s="7"/>
      <c r="E215" s="8">
        <f t="shared" si="11"/>
        <v>2020</v>
      </c>
      <c r="F215" s="8">
        <f t="shared" si="12"/>
        <v>3</v>
      </c>
      <c r="G215" t="s">
        <v>53</v>
      </c>
      <c r="H215" t="str">
        <f>VLOOKUP(G215,recodage_dispositifs!$A$1:$B$581,2,FALSE)</f>
        <v>NEUROSTIMULATEUR IMPLANTABLE</v>
      </c>
      <c r="I215" t="str">
        <f>VLOOKUP(G215,recodage_dispositifs!$A$1:$C$581,3,FALSE)</f>
        <v>a_classer_plus_tard</v>
      </c>
    </row>
    <row r="216" spans="1:9" x14ac:dyDescent="0.25">
      <c r="A216" s="7">
        <v>43921</v>
      </c>
      <c r="B216" s="7">
        <f t="shared" si="10"/>
        <v>43922</v>
      </c>
      <c r="C216" s="7"/>
      <c r="D216" s="7"/>
      <c r="E216" s="8">
        <f t="shared" si="11"/>
        <v>2020</v>
      </c>
      <c r="F216" s="8">
        <f t="shared" si="12"/>
        <v>3</v>
      </c>
      <c r="G216" t="s">
        <v>79</v>
      </c>
      <c r="H216" t="str">
        <f>VLOOKUP(G216,recodage_dispositifs!$A$1:$B$581,2,FALSE)</f>
        <v>ELECTRODES DE NEUROSTIMULATION</v>
      </c>
      <c r="I216" t="str">
        <f>VLOOKUP(G216,recodage_dispositifs!$A$1:$C$581,3,FALSE)</f>
        <v>a_classer_plus_tard</v>
      </c>
    </row>
    <row r="217" spans="1:9" x14ac:dyDescent="0.25">
      <c r="A217" s="7">
        <v>43921</v>
      </c>
      <c r="B217" s="7">
        <f t="shared" si="10"/>
        <v>43922</v>
      </c>
      <c r="C217" s="7"/>
      <c r="D217" s="7"/>
      <c r="E217" s="8">
        <f t="shared" si="11"/>
        <v>2020</v>
      </c>
      <c r="F217" s="8">
        <f t="shared" si="12"/>
        <v>3</v>
      </c>
      <c r="G217" t="s">
        <v>40</v>
      </c>
      <c r="H217" t="str">
        <f>VLOOKUP(G217,recodage_dispositifs!$A$1:$B$581,2,FALSE)</f>
        <v>CHIRURGIE ASSISTEE PAR ORDINATEUR</v>
      </c>
      <c r="I217" t="str">
        <f>VLOOKUP(G217,recodage_dispositifs!$A$1:$C$581,3,FALSE)</f>
        <v>a_classer_plus_tard</v>
      </c>
    </row>
    <row r="218" spans="1:9" x14ac:dyDescent="0.25">
      <c r="A218" s="7">
        <v>43921</v>
      </c>
      <c r="B218" s="7">
        <f t="shared" si="10"/>
        <v>43922</v>
      </c>
      <c r="C218" s="7"/>
      <c r="D218" s="7"/>
      <c r="E218" s="8">
        <f t="shared" si="11"/>
        <v>2020</v>
      </c>
      <c r="F218" s="8">
        <f t="shared" si="12"/>
        <v>3</v>
      </c>
      <c r="G218" t="s">
        <v>27</v>
      </c>
      <c r="H218" t="str">
        <f>VLOOKUP(G218,recodage_dispositifs!$A$1:$B$581,2,FALSE)</f>
        <v>PERFUSEUR</v>
      </c>
      <c r="I218" t="str">
        <f>VLOOKUP(G218,recodage_dispositifs!$A$1:$C$581,3,FALSE)</f>
        <v>a_classer_plus_tard</v>
      </c>
    </row>
    <row r="219" spans="1:9" x14ac:dyDescent="0.25">
      <c r="A219" s="7">
        <v>43921</v>
      </c>
      <c r="B219" s="7">
        <f t="shared" si="10"/>
        <v>43922</v>
      </c>
      <c r="C219" s="7"/>
      <c r="D219" s="7"/>
      <c r="E219" s="8">
        <f t="shared" si="11"/>
        <v>2020</v>
      </c>
      <c r="F219" s="8">
        <f t="shared" si="12"/>
        <v>3</v>
      </c>
      <c r="G219" t="s">
        <v>70</v>
      </c>
      <c r="H219" t="str">
        <f>VLOOKUP(G219,recodage_dispositifs!$A$1:$B$581,2,FALSE)</f>
        <v>TROUSSE CHIRURGICALE</v>
      </c>
      <c r="I219" t="str">
        <f>VLOOKUP(G219,recodage_dispositifs!$A$1:$C$581,3,FALSE)</f>
        <v>a_classer_plus_tard</v>
      </c>
    </row>
    <row r="220" spans="1:9" x14ac:dyDescent="0.25">
      <c r="A220" s="7">
        <v>43921</v>
      </c>
      <c r="B220" s="7">
        <f t="shared" si="10"/>
        <v>43922</v>
      </c>
      <c r="C220" s="7"/>
      <c r="D220" s="7"/>
      <c r="E220" s="8">
        <f t="shared" si="11"/>
        <v>2020</v>
      </c>
      <c r="F220" s="8">
        <f t="shared" si="12"/>
        <v>3</v>
      </c>
      <c r="G220" t="s">
        <v>132</v>
      </c>
      <c r="H220" t="str">
        <f>VLOOKUP(G220,recodage_dispositifs!$A$1:$B$581,2,FALSE)</f>
        <v>CONCENTRATEUR D' OXYGENE A DOMICILE</v>
      </c>
      <c r="I220" t="str">
        <f>VLOOKUP(G220,recodage_dispositifs!$A$1:$C$581,3,FALSE)</f>
        <v>a_classer_plus_tard</v>
      </c>
    </row>
    <row r="221" spans="1:9" x14ac:dyDescent="0.25">
      <c r="A221" s="7">
        <v>43921</v>
      </c>
      <c r="B221" s="7">
        <f t="shared" si="10"/>
        <v>43922</v>
      </c>
      <c r="C221" s="7"/>
      <c r="D221" s="7"/>
      <c r="E221" s="8">
        <f t="shared" si="11"/>
        <v>2020</v>
      </c>
      <c r="F221" s="8">
        <f t="shared" si="12"/>
        <v>3</v>
      </c>
      <c r="G221" t="s">
        <v>133</v>
      </c>
      <c r="H221" t="str">
        <f>VLOOKUP(G221,recodage_dispositifs!$A$1:$B$581,2,FALSE)</f>
        <v>RACCORD POUR PERFUSION</v>
      </c>
      <c r="I221" t="str">
        <f>VLOOKUP(G221,recodage_dispositifs!$A$1:$C$581,3,FALSE)</f>
        <v>a_classer_plus_tard</v>
      </c>
    </row>
    <row r="222" spans="1:9" x14ac:dyDescent="0.25">
      <c r="A222" s="7">
        <v>43917</v>
      </c>
      <c r="B222" s="7">
        <f t="shared" si="10"/>
        <v>43918</v>
      </c>
      <c r="C222" s="7"/>
      <c r="D222" s="7"/>
      <c r="E222" s="8">
        <f t="shared" si="11"/>
        <v>2020</v>
      </c>
      <c r="F222" s="8">
        <f t="shared" si="12"/>
        <v>3</v>
      </c>
      <c r="G222" t="s">
        <v>134</v>
      </c>
      <c r="H222" t="str">
        <f>VLOOKUP(G222,recodage_dispositifs!$A$1:$B$581,2,FALSE)</f>
        <v>PMI : SERUM PHY. TEXTUREE PRE REMPLIE</v>
      </c>
      <c r="I222" t="str">
        <f>VLOOKUP(G222,recodage_dispositifs!$A$1:$C$581,3,FALSE)</f>
        <v>a_classer_plus_tard</v>
      </c>
    </row>
    <row r="223" spans="1:9" x14ac:dyDescent="0.25">
      <c r="A223" s="7">
        <v>43917</v>
      </c>
      <c r="B223" s="7">
        <f t="shared" si="10"/>
        <v>43918</v>
      </c>
      <c r="C223" s="7"/>
      <c r="D223" s="7"/>
      <c r="E223" s="8">
        <f t="shared" si="11"/>
        <v>2020</v>
      </c>
      <c r="F223" s="8">
        <f t="shared" si="12"/>
        <v>3</v>
      </c>
      <c r="G223" t="s">
        <v>66</v>
      </c>
      <c r="H223" t="str">
        <f>VLOOKUP(G223,recodage_dispositifs!$A$1:$B$581,2,FALSE)</f>
        <v>DISPOSITIF DE FERMETURE DE POINTS DE PONCTION</v>
      </c>
      <c r="I223" t="str">
        <f>VLOOKUP(G223,recodage_dispositifs!$A$1:$C$581,3,FALSE)</f>
        <v>a_classer_plus_tard</v>
      </c>
    </row>
    <row r="224" spans="1:9" x14ac:dyDescent="0.25">
      <c r="A224" s="7">
        <v>43916</v>
      </c>
      <c r="B224" s="7">
        <f t="shared" si="10"/>
        <v>43917</v>
      </c>
      <c r="C224" s="7"/>
      <c r="D224" s="7"/>
      <c r="E224" s="8">
        <f t="shared" si="11"/>
        <v>2020</v>
      </c>
      <c r="F224" s="8">
        <f t="shared" si="12"/>
        <v>3</v>
      </c>
      <c r="G224" t="s">
        <v>63</v>
      </c>
      <c r="H224" t="str">
        <f>VLOOKUP(G224,recodage_dispositifs!$A$1:$B$581,2,FALSE)</f>
        <v>PMI : SILICONE TEXTUREE</v>
      </c>
      <c r="I224" t="str">
        <f>VLOOKUP(G224,recodage_dispositifs!$A$1:$C$581,3,FALSE)</f>
        <v>a_classer_plus_tard</v>
      </c>
    </row>
    <row r="225" spans="1:9" x14ac:dyDescent="0.25">
      <c r="A225" s="7">
        <v>43915</v>
      </c>
      <c r="B225" s="7">
        <f t="shared" si="10"/>
        <v>43916</v>
      </c>
      <c r="C225" s="7"/>
      <c r="D225" s="7"/>
      <c r="E225" s="8">
        <f t="shared" si="11"/>
        <v>2020</v>
      </c>
      <c r="F225" s="8">
        <f t="shared" si="12"/>
        <v>3</v>
      </c>
      <c r="G225" t="s">
        <v>135</v>
      </c>
      <c r="H225" t="str">
        <f>VLOOKUP(G225,recodage_dispositifs!$A$1:$B$581,2,FALSE)</f>
        <v>AIGUILLE</v>
      </c>
      <c r="I225" t="str">
        <f>VLOOKUP(G225,recodage_dispositifs!$A$1:$C$581,3,FALSE)</f>
        <v>a_classer_plus_tard</v>
      </c>
    </row>
    <row r="226" spans="1:9" x14ac:dyDescent="0.25">
      <c r="A226" s="7">
        <v>43915</v>
      </c>
      <c r="B226" s="7">
        <f t="shared" si="10"/>
        <v>43916</v>
      </c>
      <c r="C226" s="7"/>
      <c r="D226" s="7"/>
      <c r="E226" s="8">
        <f t="shared" si="11"/>
        <v>2020</v>
      </c>
      <c r="F226" s="8">
        <f t="shared" si="12"/>
        <v>3</v>
      </c>
      <c r="G226" t="s">
        <v>78</v>
      </c>
      <c r="H226" t="str">
        <f>VLOOKUP(G226,recodage_dispositifs!$A$1:$B$581,2,FALSE)</f>
        <v>FIL DE SUTURE CHIRURGICALE</v>
      </c>
      <c r="I226" t="str">
        <f>VLOOKUP(G226,recodage_dispositifs!$A$1:$C$581,3,FALSE)</f>
        <v>a_classer_plus_tard</v>
      </c>
    </row>
    <row r="227" spans="1:9" x14ac:dyDescent="0.25">
      <c r="A227" s="7">
        <v>43914</v>
      </c>
      <c r="B227" s="7">
        <f t="shared" si="10"/>
        <v>43915</v>
      </c>
      <c r="C227" s="7"/>
      <c r="D227" s="7"/>
      <c r="E227" s="8">
        <f t="shared" si="11"/>
        <v>2020</v>
      </c>
      <c r="F227" s="8">
        <f t="shared" si="12"/>
        <v>3</v>
      </c>
      <c r="G227" t="s">
        <v>79</v>
      </c>
      <c r="H227" t="str">
        <f>VLOOKUP(G227,recodage_dispositifs!$A$1:$B$581,2,FALSE)</f>
        <v>ELECTRODES DE NEUROSTIMULATION</v>
      </c>
      <c r="I227" t="str">
        <f>VLOOKUP(G227,recodage_dispositifs!$A$1:$C$581,3,FALSE)</f>
        <v>a_classer_plus_tard</v>
      </c>
    </row>
    <row r="228" spans="1:9" x14ac:dyDescent="0.25">
      <c r="A228" s="7">
        <v>43910</v>
      </c>
      <c r="B228" s="7">
        <f t="shared" si="10"/>
        <v>43911</v>
      </c>
      <c r="C228" s="7"/>
      <c r="D228" s="7"/>
      <c r="E228" s="8">
        <f t="shared" si="11"/>
        <v>2020</v>
      </c>
      <c r="F228" s="8">
        <f t="shared" si="12"/>
        <v>3</v>
      </c>
      <c r="G228" t="s">
        <v>136</v>
      </c>
      <c r="H228" t="str">
        <f>VLOOKUP(G228,recodage_dispositifs!$A$1:$B$581,2,FALSE)</f>
        <v>PROTHESE MAMMAIRE IMPLANTABLE</v>
      </c>
      <c r="I228" t="str">
        <f>VLOOKUP(G228,recodage_dispositifs!$A$1:$C$581,3,FALSE)</f>
        <v>chirurgie</v>
      </c>
    </row>
    <row r="229" spans="1:9" x14ac:dyDescent="0.25">
      <c r="A229" s="7">
        <v>43910</v>
      </c>
      <c r="B229" s="7">
        <f t="shared" si="10"/>
        <v>43911</v>
      </c>
      <c r="C229" s="7"/>
      <c r="D229" s="7"/>
      <c r="E229" s="8">
        <f t="shared" si="11"/>
        <v>2020</v>
      </c>
      <c r="F229" s="8">
        <f t="shared" si="12"/>
        <v>3</v>
      </c>
      <c r="G229" t="s">
        <v>136</v>
      </c>
      <c r="H229" t="str">
        <f>VLOOKUP(G229,recodage_dispositifs!$A$1:$B$581,2,FALSE)</f>
        <v>PROTHESE MAMMAIRE IMPLANTABLE</v>
      </c>
      <c r="I229" t="str">
        <f>VLOOKUP(G229,recodage_dispositifs!$A$1:$C$581,3,FALSE)</f>
        <v>chirurgie</v>
      </c>
    </row>
    <row r="230" spans="1:9" x14ac:dyDescent="0.25">
      <c r="A230" s="7">
        <v>43910</v>
      </c>
      <c r="B230" s="7">
        <f t="shared" si="10"/>
        <v>43911</v>
      </c>
      <c r="C230" s="7"/>
      <c r="D230" s="7"/>
      <c r="E230" s="8">
        <f t="shared" si="11"/>
        <v>2020</v>
      </c>
      <c r="F230" s="8">
        <f t="shared" si="12"/>
        <v>3</v>
      </c>
      <c r="G230" t="s">
        <v>137</v>
      </c>
      <c r="H230" t="str">
        <f>VLOOKUP(G230,recodage_dispositifs!$A$1:$B$581,2,FALSE)</f>
        <v>ANALYSEURS IMMUNO-HEMATO: GROUPAGE+PHENO+RAI TECH CLASSIQUE</v>
      </c>
      <c r="I230" t="str">
        <f>VLOOKUP(G230,recodage_dispositifs!$A$1:$C$581,3,FALSE)</f>
        <v>biologie_medicale</v>
      </c>
    </row>
    <row r="231" spans="1:9" x14ac:dyDescent="0.25">
      <c r="A231" s="7">
        <v>43910</v>
      </c>
      <c r="B231" s="7">
        <f t="shared" si="10"/>
        <v>43911</v>
      </c>
      <c r="C231" s="7"/>
      <c r="D231" s="7"/>
      <c r="E231" s="8">
        <f t="shared" si="11"/>
        <v>2020</v>
      </c>
      <c r="F231" s="8">
        <f t="shared" si="12"/>
        <v>3</v>
      </c>
      <c r="G231" t="s">
        <v>45</v>
      </c>
      <c r="H231" t="str">
        <f>VLOOKUP(G231,recodage_dispositifs!$A$1:$B$581,2,FALSE)</f>
        <v>AGRAFEUSE CHIRURGICALE</v>
      </c>
      <c r="I231" t="str">
        <f>VLOOKUP(G231,recodage_dispositifs!$A$1:$C$581,3,FALSE)</f>
        <v>chirurgie</v>
      </c>
    </row>
    <row r="232" spans="1:9" x14ac:dyDescent="0.25">
      <c r="A232" s="7">
        <v>43909</v>
      </c>
      <c r="B232" s="7">
        <f t="shared" si="10"/>
        <v>43910</v>
      </c>
      <c r="C232" s="7"/>
      <c r="D232" s="7"/>
      <c r="E232" s="8">
        <f t="shared" si="11"/>
        <v>2020</v>
      </c>
      <c r="F232" s="8">
        <f t="shared" si="12"/>
        <v>3</v>
      </c>
      <c r="G232" t="s">
        <v>40</v>
      </c>
      <c r="H232" t="str">
        <f>VLOOKUP(G232,recodage_dispositifs!$A$1:$B$581,2,FALSE)</f>
        <v>CHIRURGIE ASSISTEE PAR ORDINATEUR</v>
      </c>
      <c r="I232" t="str">
        <f>VLOOKUP(G232,recodage_dispositifs!$A$1:$C$581,3,FALSE)</f>
        <v>a_classer_plus_tard</v>
      </c>
    </row>
    <row r="233" spans="1:9" x14ac:dyDescent="0.25">
      <c r="A233" s="7">
        <v>43909</v>
      </c>
      <c r="B233" s="7">
        <f t="shared" si="10"/>
        <v>43910</v>
      </c>
      <c r="C233" s="7"/>
      <c r="D233" s="7"/>
      <c r="E233" s="8">
        <f t="shared" si="11"/>
        <v>2020</v>
      </c>
      <c r="F233" s="8">
        <f t="shared" si="12"/>
        <v>3</v>
      </c>
      <c r="G233" t="s">
        <v>138</v>
      </c>
      <c r="H233" t="str">
        <f>VLOOKUP(G233,recodage_dispositifs!$A$1:$B$581,2,FALSE)</f>
        <v>LASER DE THERAPIE ( FIBRE )</v>
      </c>
      <c r="I233" t="str">
        <f>VLOOKUP(G233,recodage_dispositifs!$A$1:$C$581,3,FALSE)</f>
        <v>a_classer_plus_tard</v>
      </c>
    </row>
    <row r="234" spans="1:9" x14ac:dyDescent="0.25">
      <c r="A234" s="7">
        <v>43909</v>
      </c>
      <c r="B234" s="7">
        <f t="shared" si="10"/>
        <v>43910</v>
      </c>
      <c r="C234" s="7"/>
      <c r="D234" s="7"/>
      <c r="E234" s="8">
        <f t="shared" si="11"/>
        <v>2020</v>
      </c>
      <c r="F234" s="8">
        <f t="shared" si="12"/>
        <v>3</v>
      </c>
      <c r="G234" t="s">
        <v>63</v>
      </c>
      <c r="H234" t="str">
        <f>VLOOKUP(G234,recodage_dispositifs!$A$1:$B$581,2,FALSE)</f>
        <v>PMI : SILICONE TEXTUREE</v>
      </c>
      <c r="I234" t="str">
        <f>VLOOKUP(G234,recodage_dispositifs!$A$1:$C$581,3,FALSE)</f>
        <v>a_classer_plus_tard</v>
      </c>
    </row>
    <row r="235" spans="1:9" x14ac:dyDescent="0.25">
      <c r="A235" s="7">
        <v>43909</v>
      </c>
      <c r="B235" s="7">
        <f t="shared" si="10"/>
        <v>43910</v>
      </c>
      <c r="C235" s="7"/>
      <c r="D235" s="7"/>
      <c r="E235" s="8">
        <f t="shared" si="11"/>
        <v>2020</v>
      </c>
      <c r="F235" s="8">
        <f t="shared" si="12"/>
        <v>3</v>
      </c>
      <c r="G235" t="s">
        <v>63</v>
      </c>
      <c r="H235" t="str">
        <f>VLOOKUP(G235,recodage_dispositifs!$A$1:$B$581,2,FALSE)</f>
        <v>PMI : SILICONE TEXTUREE</v>
      </c>
      <c r="I235" t="str">
        <f>VLOOKUP(G235,recodage_dispositifs!$A$1:$C$581,3,FALSE)</f>
        <v>a_classer_plus_tard</v>
      </c>
    </row>
    <row r="236" spans="1:9" x14ac:dyDescent="0.25">
      <c r="A236" s="7">
        <v>43908</v>
      </c>
      <c r="B236" s="7">
        <f t="shared" si="10"/>
        <v>43909</v>
      </c>
      <c r="C236" s="7"/>
      <c r="D236" s="7"/>
      <c r="E236" s="8">
        <f t="shared" si="11"/>
        <v>2020</v>
      </c>
      <c r="F236" s="8">
        <f t="shared" si="12"/>
        <v>3</v>
      </c>
      <c r="G236" t="s">
        <v>139</v>
      </c>
      <c r="H236" t="str">
        <f>VLOOKUP(G236,recodage_dispositifs!$A$1:$B$581,2,FALSE)</f>
        <v>PMI : SILICONE LISSE</v>
      </c>
      <c r="I236" t="str">
        <f>VLOOKUP(G236,recodage_dispositifs!$A$1:$C$581,3,FALSE)</f>
        <v>a_classer_plus_tard</v>
      </c>
    </row>
    <row r="237" spans="1:9" x14ac:dyDescent="0.25">
      <c r="A237" s="7">
        <v>43908</v>
      </c>
      <c r="B237" s="7">
        <f t="shared" si="10"/>
        <v>43909</v>
      </c>
      <c r="C237" s="7"/>
      <c r="D237" s="7"/>
      <c r="E237" s="8">
        <f t="shared" si="11"/>
        <v>2020</v>
      </c>
      <c r="F237" s="8">
        <f t="shared" si="12"/>
        <v>3</v>
      </c>
      <c r="G237" t="s">
        <v>63</v>
      </c>
      <c r="H237" t="str">
        <f>VLOOKUP(G237,recodage_dispositifs!$A$1:$B$581,2,FALSE)</f>
        <v>PMI : SILICONE TEXTUREE</v>
      </c>
      <c r="I237" t="str">
        <f>VLOOKUP(G237,recodage_dispositifs!$A$1:$C$581,3,FALSE)</f>
        <v>a_classer_plus_tard</v>
      </c>
    </row>
    <row r="238" spans="1:9" x14ac:dyDescent="0.25">
      <c r="A238" s="7">
        <v>43908</v>
      </c>
      <c r="B238" s="7">
        <f t="shared" si="10"/>
        <v>43909</v>
      </c>
      <c r="C238" s="7"/>
      <c r="D238" s="7"/>
      <c r="E238" s="8">
        <f t="shared" si="11"/>
        <v>2020</v>
      </c>
      <c r="F238" s="8">
        <f t="shared" si="12"/>
        <v>3</v>
      </c>
      <c r="G238" t="s">
        <v>63</v>
      </c>
      <c r="H238" t="str">
        <f>VLOOKUP(G238,recodage_dispositifs!$A$1:$B$581,2,FALSE)</f>
        <v>PMI : SILICONE TEXTUREE</v>
      </c>
      <c r="I238" t="str">
        <f>VLOOKUP(G238,recodage_dispositifs!$A$1:$C$581,3,FALSE)</f>
        <v>a_classer_plus_tard</v>
      </c>
    </row>
    <row r="239" spans="1:9" x14ac:dyDescent="0.25">
      <c r="A239" s="7">
        <v>43908</v>
      </c>
      <c r="B239" s="7">
        <f t="shared" si="10"/>
        <v>43909</v>
      </c>
      <c r="C239" s="7"/>
      <c r="D239" s="7"/>
      <c r="E239" s="8">
        <f t="shared" si="11"/>
        <v>2020</v>
      </c>
      <c r="F239" s="8">
        <f t="shared" si="12"/>
        <v>3</v>
      </c>
      <c r="G239" t="s">
        <v>63</v>
      </c>
      <c r="H239" t="str">
        <f>VLOOKUP(G239,recodage_dispositifs!$A$1:$B$581,2,FALSE)</f>
        <v>PMI : SILICONE TEXTUREE</v>
      </c>
      <c r="I239" t="str">
        <f>VLOOKUP(G239,recodage_dispositifs!$A$1:$C$581,3,FALSE)</f>
        <v>a_classer_plus_tard</v>
      </c>
    </row>
    <row r="240" spans="1:9" x14ac:dyDescent="0.25">
      <c r="A240" s="7">
        <v>43908</v>
      </c>
      <c r="B240" s="7">
        <f t="shared" si="10"/>
        <v>43909</v>
      </c>
      <c r="C240" s="7"/>
      <c r="D240" s="7"/>
      <c r="E240" s="8">
        <f t="shared" si="11"/>
        <v>2020</v>
      </c>
      <c r="F240" s="8">
        <f t="shared" si="12"/>
        <v>3</v>
      </c>
      <c r="G240" t="s">
        <v>63</v>
      </c>
      <c r="H240" t="str">
        <f>VLOOKUP(G240,recodage_dispositifs!$A$1:$B$581,2,FALSE)</f>
        <v>PMI : SILICONE TEXTUREE</v>
      </c>
      <c r="I240" t="str">
        <f>VLOOKUP(G240,recodage_dispositifs!$A$1:$C$581,3,FALSE)</f>
        <v>a_classer_plus_tard</v>
      </c>
    </row>
    <row r="241" spans="1:9" x14ac:dyDescent="0.25">
      <c r="A241" s="7">
        <v>43908</v>
      </c>
      <c r="B241" s="7">
        <f t="shared" si="10"/>
        <v>43909</v>
      </c>
      <c r="C241" s="7"/>
      <c r="D241" s="7"/>
      <c r="E241" s="8">
        <f t="shared" si="11"/>
        <v>2020</v>
      </c>
      <c r="F241" s="8">
        <f t="shared" si="12"/>
        <v>3</v>
      </c>
      <c r="G241" t="s">
        <v>140</v>
      </c>
      <c r="H241" t="str">
        <f>VLOOKUP(G241,recodage_dispositifs!$A$1:$B$581,2,FALSE)</f>
        <v>ENDOSCOPE ( ACCESSOIRE) / ENDOSCOPIE</v>
      </c>
      <c r="I241" t="str">
        <f>VLOOKUP(G241,recodage_dispositifs!$A$1:$C$581,3,FALSE)</f>
        <v>a_classer_plus_tard</v>
      </c>
    </row>
    <row r="242" spans="1:9" x14ac:dyDescent="0.25">
      <c r="A242" s="7">
        <v>43907</v>
      </c>
      <c r="B242" s="7">
        <f t="shared" si="10"/>
        <v>43908</v>
      </c>
      <c r="C242" s="7"/>
      <c r="D242" s="7"/>
      <c r="E242" s="8">
        <f t="shared" si="11"/>
        <v>2020</v>
      </c>
      <c r="F242" s="8">
        <f t="shared" si="12"/>
        <v>3</v>
      </c>
      <c r="G242" t="s">
        <v>43</v>
      </c>
      <c r="H242" t="str">
        <f>VLOOKUP(G242,recodage_dispositifs!$A$1:$B$581,2,FALSE)</f>
        <v>RECHAUFFEUR/HUMIDIFICATEUR POUR VENTILATION</v>
      </c>
      <c r="I242" t="str">
        <f>VLOOKUP(G242,recodage_dispositifs!$A$1:$C$581,3,FALSE)</f>
        <v>a_classer_plus_tard</v>
      </c>
    </row>
    <row r="243" spans="1:9" x14ac:dyDescent="0.25">
      <c r="A243" s="7">
        <v>43906</v>
      </c>
      <c r="B243" s="7">
        <f t="shared" si="10"/>
        <v>43907</v>
      </c>
      <c r="C243" s="7"/>
      <c r="D243" s="7"/>
      <c r="E243" s="8">
        <f t="shared" si="11"/>
        <v>2020</v>
      </c>
      <c r="F243" s="8">
        <f t="shared" si="12"/>
        <v>3</v>
      </c>
      <c r="G243" t="s">
        <v>139</v>
      </c>
      <c r="H243" t="str">
        <f>VLOOKUP(G243,recodage_dispositifs!$A$1:$B$581,2,FALSE)</f>
        <v>PMI : SILICONE LISSE</v>
      </c>
      <c r="I243" t="str">
        <f>VLOOKUP(G243,recodage_dispositifs!$A$1:$C$581,3,FALSE)</f>
        <v>a_classer_plus_tard</v>
      </c>
    </row>
    <row r="244" spans="1:9" x14ac:dyDescent="0.25">
      <c r="A244" s="7">
        <v>43906</v>
      </c>
      <c r="B244" s="7">
        <f t="shared" si="10"/>
        <v>43907</v>
      </c>
      <c r="C244" s="7"/>
      <c r="D244" s="7"/>
      <c r="E244" s="8">
        <f t="shared" si="11"/>
        <v>2020</v>
      </c>
      <c r="F244" s="8">
        <f t="shared" si="12"/>
        <v>3</v>
      </c>
      <c r="G244" t="s">
        <v>139</v>
      </c>
      <c r="H244" t="str">
        <f>VLOOKUP(G244,recodage_dispositifs!$A$1:$B$581,2,FALSE)</f>
        <v>PMI : SILICONE LISSE</v>
      </c>
      <c r="I244" t="str">
        <f>VLOOKUP(G244,recodage_dispositifs!$A$1:$C$581,3,FALSE)</f>
        <v>a_classer_plus_tard</v>
      </c>
    </row>
    <row r="245" spans="1:9" x14ac:dyDescent="0.25">
      <c r="A245" s="7">
        <v>43906</v>
      </c>
      <c r="B245" s="7">
        <f t="shared" si="10"/>
        <v>43907</v>
      </c>
      <c r="C245" s="7"/>
      <c r="D245" s="7"/>
      <c r="E245" s="8">
        <f t="shared" si="11"/>
        <v>2020</v>
      </c>
      <c r="F245" s="8">
        <f t="shared" si="12"/>
        <v>3</v>
      </c>
      <c r="G245" t="s">
        <v>63</v>
      </c>
      <c r="H245" t="str">
        <f>VLOOKUP(G245,recodage_dispositifs!$A$1:$B$581,2,FALSE)</f>
        <v>PMI : SILICONE TEXTUREE</v>
      </c>
      <c r="I245" t="str">
        <f>VLOOKUP(G245,recodage_dispositifs!$A$1:$C$581,3,FALSE)</f>
        <v>a_classer_plus_tard</v>
      </c>
    </row>
    <row r="246" spans="1:9" x14ac:dyDescent="0.25">
      <c r="A246" s="7">
        <v>43906</v>
      </c>
      <c r="B246" s="7">
        <f t="shared" si="10"/>
        <v>43907</v>
      </c>
      <c r="C246" s="7"/>
      <c r="D246" s="7"/>
      <c r="E246" s="8">
        <f t="shared" si="11"/>
        <v>2020</v>
      </c>
      <c r="F246" s="8">
        <f t="shared" si="12"/>
        <v>3</v>
      </c>
      <c r="G246" t="s">
        <v>71</v>
      </c>
      <c r="H246" t="str">
        <f>VLOOKUP(G246,recodage_dispositifs!$A$1:$B$581,2,FALSE)</f>
        <v>PANSEMENT ADHESIF</v>
      </c>
      <c r="I246" t="str">
        <f>VLOOKUP(G246,recodage_dispositifs!$A$1:$C$581,3,FALSE)</f>
        <v>a_classer_plus_tard</v>
      </c>
    </row>
    <row r="247" spans="1:9" x14ac:dyDescent="0.25">
      <c r="A247" s="7">
        <v>43906</v>
      </c>
      <c r="B247" s="7">
        <f t="shared" si="10"/>
        <v>43907</v>
      </c>
      <c r="C247" s="7"/>
      <c r="D247" s="7"/>
      <c r="E247" s="8">
        <f t="shared" si="11"/>
        <v>2020</v>
      </c>
      <c r="F247" s="8">
        <f t="shared" si="12"/>
        <v>3</v>
      </c>
      <c r="G247" t="s">
        <v>141</v>
      </c>
      <c r="H247" t="str">
        <f>VLOOKUP(G247,recodage_dispositifs!$A$1:$B$581,2,FALSE)</f>
        <v>MANOMETRE - APP MESURE</v>
      </c>
      <c r="I247" t="str">
        <f>VLOOKUP(G247,recodage_dispositifs!$A$1:$C$581,3,FALSE)</f>
        <v>a_classer_plus_tard</v>
      </c>
    </row>
    <row r="248" spans="1:9" x14ac:dyDescent="0.25">
      <c r="A248" s="7">
        <v>43902</v>
      </c>
      <c r="B248" s="7">
        <f t="shared" si="10"/>
        <v>43903</v>
      </c>
      <c r="C248" s="7"/>
      <c r="D248" s="7"/>
      <c r="E248" s="8">
        <f t="shared" si="11"/>
        <v>2020</v>
      </c>
      <c r="F248" s="8">
        <f t="shared" si="12"/>
        <v>3</v>
      </c>
      <c r="G248" t="s">
        <v>131</v>
      </c>
      <c r="H248" t="str">
        <f>VLOOKUP(G248,recodage_dispositifs!$A$1:$B$581,2,FALSE)</f>
        <v>DM D' OCCLUSION INTRA - CARDIAQUE</v>
      </c>
      <c r="I248" t="str">
        <f>VLOOKUP(G248,recodage_dispositifs!$A$1:$C$581,3,FALSE)</f>
        <v>a_classer_plus_tard</v>
      </c>
    </row>
    <row r="249" spans="1:9" x14ac:dyDescent="0.25">
      <c r="A249" s="7">
        <v>43902</v>
      </c>
      <c r="B249" s="7">
        <f t="shared" si="10"/>
        <v>43903</v>
      </c>
      <c r="C249" s="7"/>
      <c r="D249" s="7"/>
      <c r="E249" s="8">
        <f t="shared" si="11"/>
        <v>2020</v>
      </c>
      <c r="F249" s="8">
        <f t="shared" si="12"/>
        <v>3</v>
      </c>
      <c r="G249" t="s">
        <v>142</v>
      </c>
      <c r="H249" t="str">
        <f>VLOOKUP(G249,recodage_dispositifs!$A$1:$B$581,2,FALSE)</f>
        <v>MICO PARASITO : AUTRES</v>
      </c>
      <c r="I249" t="str">
        <f>VLOOKUP(G249,recodage_dispositifs!$A$1:$C$581,3,FALSE)</f>
        <v>a_classer_plus_tard</v>
      </c>
    </row>
    <row r="250" spans="1:9" x14ac:dyDescent="0.25">
      <c r="A250" s="7">
        <v>43902</v>
      </c>
      <c r="B250" s="7">
        <f t="shared" si="10"/>
        <v>43903</v>
      </c>
      <c r="C250" s="7"/>
      <c r="D250" s="7"/>
      <c r="E250" s="8">
        <f t="shared" si="11"/>
        <v>2020</v>
      </c>
      <c r="F250" s="8">
        <f t="shared" si="12"/>
        <v>3</v>
      </c>
      <c r="G250" t="s">
        <v>143</v>
      </c>
      <c r="H250" t="str">
        <f>VLOOKUP(G250,recodage_dispositifs!$A$1:$B$581,2,FALSE)</f>
        <v>PMI : SILICONE</v>
      </c>
      <c r="I250" t="str">
        <f>VLOOKUP(G250,recodage_dispositifs!$A$1:$C$581,3,FALSE)</f>
        <v>a_classer_plus_tard</v>
      </c>
    </row>
    <row r="251" spans="1:9" x14ac:dyDescent="0.25">
      <c r="A251" s="7">
        <v>43901</v>
      </c>
      <c r="B251" s="7">
        <f t="shared" si="10"/>
        <v>43902</v>
      </c>
      <c r="C251" s="7"/>
      <c r="D251" s="7"/>
      <c r="E251" s="8">
        <f t="shared" si="11"/>
        <v>2020</v>
      </c>
      <c r="F251" s="8">
        <f t="shared" si="12"/>
        <v>3</v>
      </c>
      <c r="G251" t="s">
        <v>63</v>
      </c>
      <c r="H251" t="str">
        <f>VLOOKUP(G251,recodage_dispositifs!$A$1:$B$581,2,FALSE)</f>
        <v>PMI : SILICONE TEXTUREE</v>
      </c>
      <c r="I251" t="str">
        <f>VLOOKUP(G251,recodage_dispositifs!$A$1:$C$581,3,FALSE)</f>
        <v>a_classer_plus_tard</v>
      </c>
    </row>
    <row r="252" spans="1:9" x14ac:dyDescent="0.25">
      <c r="A252" s="7">
        <v>43901</v>
      </c>
      <c r="B252" s="7">
        <f t="shared" si="10"/>
        <v>43902</v>
      </c>
      <c r="C252" s="7"/>
      <c r="D252" s="7"/>
      <c r="E252" s="8">
        <f t="shared" si="11"/>
        <v>2020</v>
      </c>
      <c r="F252" s="8">
        <f t="shared" si="12"/>
        <v>3</v>
      </c>
      <c r="G252" t="s">
        <v>70</v>
      </c>
      <c r="H252" t="str">
        <f>VLOOKUP(G252,recodage_dispositifs!$A$1:$B$581,2,FALSE)</f>
        <v>TROUSSE CHIRURGICALE</v>
      </c>
      <c r="I252" t="str">
        <f>VLOOKUP(G252,recodage_dispositifs!$A$1:$C$581,3,FALSE)</f>
        <v>a_classer_plus_tard</v>
      </c>
    </row>
    <row r="253" spans="1:9" x14ac:dyDescent="0.25">
      <c r="A253" s="7">
        <v>43899</v>
      </c>
      <c r="B253" s="7">
        <f t="shared" si="10"/>
        <v>43900</v>
      </c>
      <c r="C253" s="7"/>
      <c r="D253" s="7"/>
      <c r="E253" s="8">
        <f t="shared" si="11"/>
        <v>2020</v>
      </c>
      <c r="F253" s="8">
        <f t="shared" si="12"/>
        <v>3</v>
      </c>
      <c r="G253" t="s">
        <v>87</v>
      </c>
      <c r="H253" t="str">
        <f>VLOOKUP(G253,recodage_dispositifs!$A$1:$B$581,2,FALSE)</f>
        <v>FRAISE ORL</v>
      </c>
      <c r="I253" t="str">
        <f>VLOOKUP(G253,recodage_dispositifs!$A$1:$C$581,3,FALSE)</f>
        <v>a_classer_plus_tard</v>
      </c>
    </row>
    <row r="254" spans="1:9" x14ac:dyDescent="0.25">
      <c r="A254" s="7">
        <v>43895</v>
      </c>
      <c r="B254" s="7">
        <f t="shared" si="10"/>
        <v>43896</v>
      </c>
      <c r="C254" s="7"/>
      <c r="D254" s="7"/>
      <c r="E254" s="8">
        <f t="shared" si="11"/>
        <v>2020</v>
      </c>
      <c r="F254" s="8">
        <f t="shared" si="12"/>
        <v>3</v>
      </c>
      <c r="G254" t="s">
        <v>144</v>
      </c>
      <c r="H254" t="str">
        <f>VLOOKUP(G254,recodage_dispositifs!$A$1:$B$581,2,FALSE)</f>
        <v>CLIPS POUR STERILISATION TUBAIRE</v>
      </c>
      <c r="I254" t="str">
        <f>VLOOKUP(G254,recodage_dispositifs!$A$1:$C$581,3,FALSE)</f>
        <v>a_classer_plus_tard</v>
      </c>
    </row>
    <row r="255" spans="1:9" x14ac:dyDescent="0.25">
      <c r="A255" s="7">
        <v>43894</v>
      </c>
      <c r="B255" s="7">
        <f t="shared" si="10"/>
        <v>43895</v>
      </c>
      <c r="C255" s="7"/>
      <c r="D255" s="7"/>
      <c r="E255" s="8">
        <f t="shared" si="11"/>
        <v>2020</v>
      </c>
      <c r="F255" s="8">
        <f t="shared" si="12"/>
        <v>3</v>
      </c>
      <c r="G255" t="s">
        <v>70</v>
      </c>
      <c r="H255" t="str">
        <f>VLOOKUP(G255,recodage_dispositifs!$A$1:$B$581,2,FALSE)</f>
        <v>TROUSSE CHIRURGICALE</v>
      </c>
      <c r="I255" t="str">
        <f>VLOOKUP(G255,recodage_dispositifs!$A$1:$C$581,3,FALSE)</f>
        <v>a_classer_plus_tard</v>
      </c>
    </row>
    <row r="256" spans="1:9" x14ac:dyDescent="0.25">
      <c r="A256" s="7">
        <v>43893</v>
      </c>
      <c r="B256" s="7">
        <f t="shared" si="10"/>
        <v>43894</v>
      </c>
      <c r="C256" s="7"/>
      <c r="D256" s="7"/>
      <c r="E256" s="8">
        <f t="shared" si="11"/>
        <v>2020</v>
      </c>
      <c r="F256" s="8">
        <f t="shared" si="12"/>
        <v>3</v>
      </c>
      <c r="G256" t="s">
        <v>64</v>
      </c>
      <c r="H256" t="str">
        <f>VLOOKUP(G256,recodage_dispositifs!$A$1:$B$581,2,FALSE)</f>
        <v>PINCE A CLIP</v>
      </c>
      <c r="I256" t="str">
        <f>VLOOKUP(G256,recodage_dispositifs!$A$1:$C$581,3,FALSE)</f>
        <v>a_classer_plus_tard</v>
      </c>
    </row>
    <row r="257" spans="1:9" x14ac:dyDescent="0.25">
      <c r="A257" s="7">
        <v>43893</v>
      </c>
      <c r="B257" s="7">
        <f t="shared" si="10"/>
        <v>43894</v>
      </c>
      <c r="C257" s="7"/>
      <c r="D257" s="7"/>
      <c r="E257" s="8">
        <f t="shared" si="11"/>
        <v>2020</v>
      </c>
      <c r="F257" s="8">
        <f t="shared" si="12"/>
        <v>3</v>
      </c>
      <c r="G257" t="s">
        <v>40</v>
      </c>
      <c r="H257" t="str">
        <f>VLOOKUP(G257,recodage_dispositifs!$A$1:$B$581,2,FALSE)</f>
        <v>CHIRURGIE ASSISTEE PAR ORDINATEUR</v>
      </c>
      <c r="I257" t="str">
        <f>VLOOKUP(G257,recodage_dispositifs!$A$1:$C$581,3,FALSE)</f>
        <v>a_classer_plus_tard</v>
      </c>
    </row>
    <row r="258" spans="1:9" x14ac:dyDescent="0.25">
      <c r="A258" s="7">
        <v>43892</v>
      </c>
      <c r="B258" s="7">
        <f t="shared" si="10"/>
        <v>43893</v>
      </c>
      <c r="C258" s="7"/>
      <c r="D258" s="7"/>
      <c r="E258" s="8">
        <f t="shared" si="11"/>
        <v>2020</v>
      </c>
      <c r="F258" s="8">
        <f t="shared" si="12"/>
        <v>3</v>
      </c>
      <c r="G258" t="s">
        <v>67</v>
      </c>
      <c r="H258" t="str">
        <f>VLOOKUP(G258,recodage_dispositifs!$A$1:$B$581,2,FALSE)</f>
        <v>CATHETER DE DIALYSE PERITONEALE</v>
      </c>
      <c r="I258" t="str">
        <f>VLOOKUP(G258,recodage_dispositifs!$A$1:$C$581,3,FALSE)</f>
        <v>a_classer_plus_tard</v>
      </c>
    </row>
    <row r="259" spans="1:9" x14ac:dyDescent="0.25">
      <c r="A259" s="7">
        <v>43888</v>
      </c>
      <c r="B259" s="7">
        <f t="shared" si="10"/>
        <v>43889</v>
      </c>
      <c r="C259" s="7"/>
      <c r="D259" s="7"/>
      <c r="E259" s="8">
        <f t="shared" si="11"/>
        <v>2020</v>
      </c>
      <c r="F259" s="8">
        <f t="shared" si="12"/>
        <v>2</v>
      </c>
      <c r="G259" t="s">
        <v>64</v>
      </c>
      <c r="H259" t="str">
        <f>VLOOKUP(G259,recodage_dispositifs!$A$1:$B$581,2,FALSE)</f>
        <v>PINCE A CLIP</v>
      </c>
      <c r="I259" t="str">
        <f>VLOOKUP(G259,recodage_dispositifs!$A$1:$C$581,3,FALSE)</f>
        <v>a_classer_plus_tard</v>
      </c>
    </row>
    <row r="260" spans="1:9" x14ac:dyDescent="0.25">
      <c r="A260" s="7">
        <v>43888</v>
      </c>
      <c r="B260" s="7">
        <f t="shared" ref="B260:B323" si="13">A260+1</f>
        <v>43889</v>
      </c>
      <c r="C260" s="7"/>
      <c r="D260" s="7"/>
      <c r="E260" s="8">
        <f t="shared" ref="E260:E323" si="14">YEAR(A260)</f>
        <v>2020</v>
      </c>
      <c r="F260" s="8">
        <f t="shared" ref="F260:F323" si="15">MONTH(A260)</f>
        <v>2</v>
      </c>
      <c r="G260" t="s">
        <v>59</v>
      </c>
      <c r="H260" t="str">
        <f>VLOOKUP(G260,recodage_dispositifs!$A$1:$B$581,2,FALSE)</f>
        <v>CATHETER VEINEUX PERIPHERIQUE</v>
      </c>
      <c r="I260" t="str">
        <f>VLOOKUP(G260,recodage_dispositifs!$A$1:$C$581,3,FALSE)</f>
        <v>a_classer_plus_tard</v>
      </c>
    </row>
    <row r="261" spans="1:9" x14ac:dyDescent="0.25">
      <c r="A261" s="7">
        <v>43888</v>
      </c>
      <c r="B261" s="7">
        <f t="shared" si="13"/>
        <v>43889</v>
      </c>
      <c r="C261" s="7"/>
      <c r="D261" s="7"/>
      <c r="E261" s="8">
        <f t="shared" si="14"/>
        <v>2020</v>
      </c>
      <c r="F261" s="8">
        <f t="shared" si="15"/>
        <v>2</v>
      </c>
      <c r="G261" t="s">
        <v>59</v>
      </c>
      <c r="H261" t="str">
        <f>VLOOKUP(G261,recodage_dispositifs!$A$1:$B$581,2,FALSE)</f>
        <v>CATHETER VEINEUX PERIPHERIQUE</v>
      </c>
      <c r="I261" t="str">
        <f>VLOOKUP(G261,recodage_dispositifs!$A$1:$C$581,3,FALSE)</f>
        <v>a_classer_plus_tard</v>
      </c>
    </row>
    <row r="262" spans="1:9" x14ac:dyDescent="0.25">
      <c r="A262" s="7">
        <v>43888</v>
      </c>
      <c r="B262" s="7">
        <f t="shared" si="13"/>
        <v>43889</v>
      </c>
      <c r="C262" s="7"/>
      <c r="D262" s="7"/>
      <c r="E262" s="8">
        <f t="shared" si="14"/>
        <v>2020</v>
      </c>
      <c r="F262" s="8">
        <f t="shared" si="15"/>
        <v>2</v>
      </c>
      <c r="G262" t="s">
        <v>64</v>
      </c>
      <c r="H262" t="str">
        <f>VLOOKUP(G262,recodage_dispositifs!$A$1:$B$581,2,FALSE)</f>
        <v>PINCE A CLIP</v>
      </c>
      <c r="I262" t="str">
        <f>VLOOKUP(G262,recodage_dispositifs!$A$1:$C$581,3,FALSE)</f>
        <v>a_classer_plus_tard</v>
      </c>
    </row>
    <row r="263" spans="1:9" x14ac:dyDescent="0.25">
      <c r="A263" s="7">
        <v>43888</v>
      </c>
      <c r="B263" s="7">
        <f t="shared" si="13"/>
        <v>43889</v>
      </c>
      <c r="C263" s="7"/>
      <c r="D263" s="7"/>
      <c r="E263" s="8">
        <f t="shared" si="14"/>
        <v>2020</v>
      </c>
      <c r="F263" s="8">
        <f t="shared" si="15"/>
        <v>2</v>
      </c>
      <c r="G263" t="s">
        <v>54</v>
      </c>
      <c r="H263" t="str">
        <f>VLOOKUP(G263,recodage_dispositifs!$A$1:$B$581,2,FALSE)</f>
        <v>DEFIBRILLATEUR IMPLANTABLE</v>
      </c>
      <c r="I263" t="str">
        <f>VLOOKUP(G263,recodage_dispositifs!$A$1:$C$581,3,FALSE)</f>
        <v>a_classer_plus_tard</v>
      </c>
    </row>
    <row r="264" spans="1:9" x14ac:dyDescent="0.25">
      <c r="A264" s="7">
        <v>43888</v>
      </c>
      <c r="B264" s="7">
        <f t="shared" si="13"/>
        <v>43889</v>
      </c>
      <c r="C264" s="7"/>
      <c r="D264" s="7"/>
      <c r="E264" s="8">
        <f t="shared" si="14"/>
        <v>2020</v>
      </c>
      <c r="F264" s="8">
        <f t="shared" si="15"/>
        <v>2</v>
      </c>
      <c r="G264" t="s">
        <v>145</v>
      </c>
      <c r="H264" t="str">
        <f>VLOOKUP(G264,recodage_dispositifs!$A$1:$B$581,2,FALSE)</f>
        <v>CRANIOTOME ( MECHE DE TREPAN )</v>
      </c>
      <c r="I264" t="str">
        <f>VLOOKUP(G264,recodage_dispositifs!$A$1:$C$581,3,FALSE)</f>
        <v>a_classer_plus_tard</v>
      </c>
    </row>
    <row r="265" spans="1:9" x14ac:dyDescent="0.25">
      <c r="A265" s="7">
        <v>43888</v>
      </c>
      <c r="B265" s="7">
        <f t="shared" si="13"/>
        <v>43889</v>
      </c>
      <c r="C265" s="7"/>
      <c r="D265" s="7"/>
      <c r="E265" s="8">
        <f t="shared" si="14"/>
        <v>2020</v>
      </c>
      <c r="F265" s="8">
        <f t="shared" si="15"/>
        <v>2</v>
      </c>
      <c r="G265" t="s">
        <v>22</v>
      </c>
      <c r="H265" t="str">
        <f>VLOOKUP(G265,recodage_dispositifs!$A$1:$B$581,2,FALSE)</f>
        <v>SONDE VESICALE DE FOLEY</v>
      </c>
      <c r="I265" t="str">
        <f>VLOOKUP(G265,recodage_dispositifs!$A$1:$C$581,3,FALSE)</f>
        <v>a_classer_plus_tard</v>
      </c>
    </row>
    <row r="266" spans="1:9" x14ac:dyDescent="0.25">
      <c r="A266" s="7">
        <v>43888</v>
      </c>
      <c r="B266" s="7">
        <f t="shared" si="13"/>
        <v>43889</v>
      </c>
      <c r="C266" s="7"/>
      <c r="D266" s="7"/>
      <c r="E266" s="8">
        <f t="shared" si="14"/>
        <v>2020</v>
      </c>
      <c r="F266" s="8">
        <f t="shared" si="15"/>
        <v>2</v>
      </c>
      <c r="G266" t="s">
        <v>25</v>
      </c>
      <c r="H266" t="str">
        <f>VLOOKUP(G266,recodage_dispositifs!$A$1:$B$581,2,FALSE)</f>
        <v>CATHETER VEINEUX CENTRAL</v>
      </c>
      <c r="I266" t="str">
        <f>VLOOKUP(G266,recodage_dispositifs!$A$1:$C$581,3,FALSE)</f>
        <v>a_classer_plus_tard</v>
      </c>
    </row>
    <row r="267" spans="1:9" x14ac:dyDescent="0.25">
      <c r="A267" s="7">
        <v>43888</v>
      </c>
      <c r="B267" s="7">
        <f t="shared" si="13"/>
        <v>43889</v>
      </c>
      <c r="C267" s="7"/>
      <c r="D267" s="7"/>
      <c r="E267" s="8">
        <f t="shared" si="14"/>
        <v>2020</v>
      </c>
      <c r="F267" s="8">
        <f t="shared" si="15"/>
        <v>2</v>
      </c>
      <c r="G267" t="s">
        <v>146</v>
      </c>
      <c r="H267" t="str">
        <f>VLOOKUP(G267,recodage_dispositifs!$A$1:$B$581,2,FALSE)</f>
        <v>SERINGUE</v>
      </c>
      <c r="I267" t="str">
        <f>VLOOKUP(G267,recodage_dispositifs!$A$1:$C$581,3,FALSE)</f>
        <v>a_classer_plus_tard</v>
      </c>
    </row>
    <row r="268" spans="1:9" x14ac:dyDescent="0.25">
      <c r="A268" s="7">
        <v>43888</v>
      </c>
      <c r="B268" s="7">
        <f t="shared" si="13"/>
        <v>43889</v>
      </c>
      <c r="C268" s="7"/>
      <c r="D268" s="7"/>
      <c r="E268" s="8">
        <f t="shared" si="14"/>
        <v>2020</v>
      </c>
      <c r="F268" s="8">
        <f t="shared" si="15"/>
        <v>2</v>
      </c>
      <c r="G268" t="s">
        <v>147</v>
      </c>
      <c r="H268" t="str">
        <f>VLOOKUP(G268,recodage_dispositifs!$A$1:$B$581,2,FALSE)</f>
        <v>POCHE DE PERFUSION</v>
      </c>
      <c r="I268" t="str">
        <f>VLOOKUP(G268,recodage_dispositifs!$A$1:$C$581,3,FALSE)</f>
        <v>a_classer_plus_tard</v>
      </c>
    </row>
    <row r="269" spans="1:9" x14ac:dyDescent="0.25">
      <c r="A269" s="7">
        <v>43888</v>
      </c>
      <c r="B269" s="7">
        <f t="shared" si="13"/>
        <v>43889</v>
      </c>
      <c r="C269" s="7"/>
      <c r="D269" s="7"/>
      <c r="E269" s="8">
        <f t="shared" si="14"/>
        <v>2020</v>
      </c>
      <c r="F269" s="8">
        <f t="shared" si="15"/>
        <v>2</v>
      </c>
      <c r="G269" t="s">
        <v>147</v>
      </c>
      <c r="H269" t="str">
        <f>VLOOKUP(G269,recodage_dispositifs!$A$1:$B$581,2,FALSE)</f>
        <v>POCHE DE PERFUSION</v>
      </c>
      <c r="I269" t="str">
        <f>VLOOKUP(G269,recodage_dispositifs!$A$1:$C$581,3,FALSE)</f>
        <v>a_classer_plus_tard</v>
      </c>
    </row>
    <row r="270" spans="1:9" x14ac:dyDescent="0.25">
      <c r="A270" s="7">
        <v>43888</v>
      </c>
      <c r="B270" s="7">
        <f t="shared" si="13"/>
        <v>43889</v>
      </c>
      <c r="C270" s="7"/>
      <c r="D270" s="7"/>
      <c r="E270" s="8">
        <f t="shared" si="14"/>
        <v>2020</v>
      </c>
      <c r="F270" s="8">
        <f t="shared" si="15"/>
        <v>2</v>
      </c>
      <c r="G270" t="s">
        <v>78</v>
      </c>
      <c r="H270" t="str">
        <f>VLOOKUP(G270,recodage_dispositifs!$A$1:$B$581,2,FALSE)</f>
        <v>FIL DE SUTURE CHIRURGICALE</v>
      </c>
      <c r="I270" t="str">
        <f>VLOOKUP(G270,recodage_dispositifs!$A$1:$C$581,3,FALSE)</f>
        <v>a_classer_plus_tard</v>
      </c>
    </row>
    <row r="271" spans="1:9" x14ac:dyDescent="0.25">
      <c r="A271" s="7">
        <v>43888</v>
      </c>
      <c r="B271" s="7">
        <f t="shared" si="13"/>
        <v>43889</v>
      </c>
      <c r="C271" s="7"/>
      <c r="D271" s="7"/>
      <c r="E271" s="8">
        <f t="shared" si="14"/>
        <v>2020</v>
      </c>
      <c r="F271" s="8">
        <f t="shared" si="15"/>
        <v>2</v>
      </c>
      <c r="G271" t="s">
        <v>119</v>
      </c>
      <c r="H271" t="str">
        <f>VLOOKUP(G271,recodage_dispositifs!$A$1:$B$581,2,FALSE)</f>
        <v>CANULE POUR CEC</v>
      </c>
      <c r="I271" t="str">
        <f>VLOOKUP(G271,recodage_dispositifs!$A$1:$C$581,3,FALSE)</f>
        <v>a_classer_plus_tard</v>
      </c>
    </row>
    <row r="272" spans="1:9" x14ac:dyDescent="0.25">
      <c r="A272" s="7">
        <v>43888</v>
      </c>
      <c r="B272" s="7">
        <f t="shared" si="13"/>
        <v>43889</v>
      </c>
      <c r="C272" s="7"/>
      <c r="D272" s="7"/>
      <c r="E272" s="8">
        <f t="shared" si="14"/>
        <v>2020</v>
      </c>
      <c r="F272" s="8">
        <f t="shared" si="15"/>
        <v>2</v>
      </c>
      <c r="G272" t="s">
        <v>148</v>
      </c>
      <c r="H272" t="str">
        <f>VLOOKUP(G272,recodage_dispositifs!$A$1:$B$581,2,FALSE)</f>
        <v>NEURO - CHIRURGIE ( AUTRE )</v>
      </c>
      <c r="I272" t="str">
        <f>VLOOKUP(G272,recodage_dispositifs!$A$1:$C$581,3,FALSE)</f>
        <v>a_classer_plus_tard</v>
      </c>
    </row>
    <row r="273" spans="1:9" x14ac:dyDescent="0.25">
      <c r="A273" s="7">
        <v>43888</v>
      </c>
      <c r="B273" s="7">
        <f t="shared" si="13"/>
        <v>43889</v>
      </c>
      <c r="C273" s="7"/>
      <c r="D273" s="7"/>
      <c r="E273" s="8">
        <f t="shared" si="14"/>
        <v>2020</v>
      </c>
      <c r="F273" s="8">
        <f t="shared" si="15"/>
        <v>2</v>
      </c>
      <c r="G273" t="s">
        <v>149</v>
      </c>
      <c r="H273" t="str">
        <f>VLOOKUP(G273,recodage_dispositifs!$A$1:$B$581,2,FALSE)</f>
        <v>CATHETER GUIDE</v>
      </c>
      <c r="I273" t="str">
        <f>VLOOKUP(G273,recodage_dispositifs!$A$1:$C$581,3,FALSE)</f>
        <v>a_classer_plus_tard</v>
      </c>
    </row>
    <row r="274" spans="1:9" x14ac:dyDescent="0.25">
      <c r="A274" s="7">
        <v>43888</v>
      </c>
      <c r="B274" s="7">
        <f t="shared" si="13"/>
        <v>43889</v>
      </c>
      <c r="C274" s="7"/>
      <c r="D274" s="7"/>
      <c r="E274" s="8">
        <f t="shared" si="14"/>
        <v>2020</v>
      </c>
      <c r="F274" s="8">
        <f t="shared" si="15"/>
        <v>2</v>
      </c>
      <c r="G274" t="s">
        <v>111</v>
      </c>
      <c r="H274" t="str">
        <f>VLOOKUP(G274,recodage_dispositifs!$A$1:$B$581,2,FALSE)</f>
        <v>RACHI - ANESTHESIE ( AIGUILLE )</v>
      </c>
      <c r="I274" t="str">
        <f>VLOOKUP(G274,recodage_dispositifs!$A$1:$C$581,3,FALSE)</f>
        <v>a_classer_plus_tard</v>
      </c>
    </row>
    <row r="275" spans="1:9" x14ac:dyDescent="0.25">
      <c r="A275" s="7">
        <v>43888</v>
      </c>
      <c r="B275" s="7">
        <f t="shared" si="13"/>
        <v>43889</v>
      </c>
      <c r="C275" s="7"/>
      <c r="D275" s="7"/>
      <c r="E275" s="8">
        <f t="shared" si="14"/>
        <v>2020</v>
      </c>
      <c r="F275" s="8">
        <f t="shared" si="15"/>
        <v>2</v>
      </c>
      <c r="G275" t="s">
        <v>150</v>
      </c>
      <c r="H275" t="str">
        <f>VLOOKUP(G275,recodage_dispositifs!$A$1:$B$581,2,FALSE)</f>
        <v>AIGUILLE</v>
      </c>
      <c r="I275" t="str">
        <f>VLOOKUP(G275,recodage_dispositifs!$A$1:$C$581,3,FALSE)</f>
        <v>a_classer_plus_tard</v>
      </c>
    </row>
    <row r="276" spans="1:9" x14ac:dyDescent="0.25">
      <c r="A276" s="7">
        <v>43888</v>
      </c>
      <c r="B276" s="7">
        <f t="shared" si="13"/>
        <v>43889</v>
      </c>
      <c r="C276" s="7"/>
      <c r="D276" s="7"/>
      <c r="E276" s="8">
        <f t="shared" si="14"/>
        <v>2020</v>
      </c>
      <c r="F276" s="8">
        <f t="shared" si="15"/>
        <v>2</v>
      </c>
      <c r="G276" t="s">
        <v>38</v>
      </c>
      <c r="H276" t="str">
        <f>VLOOKUP(G276,recodage_dispositifs!$A$1:$B$581,2,FALSE)</f>
        <v>PROLONGATEUR</v>
      </c>
      <c r="I276" t="str">
        <f>VLOOKUP(G276,recodage_dispositifs!$A$1:$C$581,3,FALSE)</f>
        <v>a_classer_plus_tard</v>
      </c>
    </row>
    <row r="277" spans="1:9" x14ac:dyDescent="0.25">
      <c r="A277" s="7">
        <v>43888</v>
      </c>
      <c r="B277" s="7">
        <f t="shared" si="13"/>
        <v>43889</v>
      </c>
      <c r="C277" s="7"/>
      <c r="D277" s="7"/>
      <c r="E277" s="8">
        <f t="shared" si="14"/>
        <v>2020</v>
      </c>
      <c r="F277" s="8">
        <f t="shared" si="15"/>
        <v>2</v>
      </c>
      <c r="G277" t="s">
        <v>151</v>
      </c>
      <c r="H277" t="str">
        <f>VLOOKUP(G277,recodage_dispositifs!$A$1:$B$581,2,FALSE)</f>
        <v>THERMOMETRE TYMPANIQUE</v>
      </c>
      <c r="I277" t="str">
        <f>VLOOKUP(G277,recodage_dispositifs!$A$1:$C$581,3,FALSE)</f>
        <v>a_classer_plus_tard</v>
      </c>
    </row>
    <row r="278" spans="1:9" x14ac:dyDescent="0.25">
      <c r="A278" s="7">
        <v>43888</v>
      </c>
      <c r="B278" s="7">
        <f t="shared" si="13"/>
        <v>43889</v>
      </c>
      <c r="C278" s="7"/>
      <c r="D278" s="7"/>
      <c r="E278" s="8">
        <f t="shared" si="14"/>
        <v>2020</v>
      </c>
      <c r="F278" s="8">
        <f t="shared" si="15"/>
        <v>2</v>
      </c>
      <c r="G278" t="s">
        <v>152</v>
      </c>
      <c r="H278" t="str">
        <f>VLOOKUP(G278,recodage_dispositifs!$A$1:$B$581,2,FALSE)</f>
        <v>EMBALLAGE POUR STERILISATION</v>
      </c>
      <c r="I278" t="str">
        <f>VLOOKUP(G278,recodage_dispositifs!$A$1:$C$581,3,FALSE)</f>
        <v>a_classer_plus_tard</v>
      </c>
    </row>
    <row r="279" spans="1:9" x14ac:dyDescent="0.25">
      <c r="A279" s="7">
        <v>43888</v>
      </c>
      <c r="B279" s="7">
        <f t="shared" si="13"/>
        <v>43889</v>
      </c>
      <c r="C279" s="7"/>
      <c r="D279" s="7"/>
      <c r="E279" s="8">
        <f t="shared" si="14"/>
        <v>2020</v>
      </c>
      <c r="F279" s="8">
        <f t="shared" si="15"/>
        <v>2</v>
      </c>
      <c r="G279" t="s">
        <v>81</v>
      </c>
      <c r="H279" t="str">
        <f>VLOOKUP(G279,recodage_dispositifs!$A$1:$B$581,2,FALSE)</f>
        <v>ELECTRODES ECG</v>
      </c>
      <c r="I279" t="str">
        <f>VLOOKUP(G279,recodage_dispositifs!$A$1:$C$581,3,FALSE)</f>
        <v>a_classer_plus_tard</v>
      </c>
    </row>
    <row r="280" spans="1:9" x14ac:dyDescent="0.25">
      <c r="A280" s="7">
        <v>43888</v>
      </c>
      <c r="B280" s="7">
        <f t="shared" si="13"/>
        <v>43889</v>
      </c>
      <c r="C280" s="7"/>
      <c r="D280" s="7"/>
      <c r="E280" s="8">
        <f t="shared" si="14"/>
        <v>2020</v>
      </c>
      <c r="F280" s="8">
        <f t="shared" si="15"/>
        <v>2</v>
      </c>
      <c r="G280" t="s">
        <v>153</v>
      </c>
      <c r="H280" t="str">
        <f>VLOOKUP(G280,recodage_dispositifs!$A$1:$B$581,2,FALSE)</f>
        <v>SET DE PRESSION</v>
      </c>
      <c r="I280" t="str">
        <f>VLOOKUP(G280,recodage_dispositifs!$A$1:$C$581,3,FALSE)</f>
        <v>a_classer_plus_tard</v>
      </c>
    </row>
    <row r="281" spans="1:9" x14ac:dyDescent="0.25">
      <c r="A281" s="7">
        <v>43888</v>
      </c>
      <c r="B281" s="7">
        <f t="shared" si="13"/>
        <v>43889</v>
      </c>
      <c r="C281" s="7"/>
      <c r="D281" s="7"/>
      <c r="E281" s="8">
        <f t="shared" si="14"/>
        <v>2020</v>
      </c>
      <c r="F281" s="8">
        <f t="shared" si="15"/>
        <v>2</v>
      </c>
      <c r="G281" t="s">
        <v>48</v>
      </c>
      <c r="H281" t="str">
        <f>VLOOKUP(G281,recodage_dispositifs!$A$1:$B$581,2,FALSE)</f>
        <v>DIFFUSEUR PORTABLE NON REUTILISABLE</v>
      </c>
      <c r="I281" t="str">
        <f>VLOOKUP(G281,recodage_dispositifs!$A$1:$C$581,3,FALSE)</f>
        <v>a_classer_plus_tard</v>
      </c>
    </row>
    <row r="282" spans="1:9" x14ac:dyDescent="0.25">
      <c r="A282" s="7">
        <v>43887</v>
      </c>
      <c r="B282" s="7">
        <f t="shared" si="13"/>
        <v>43888</v>
      </c>
      <c r="C282" s="7"/>
      <c r="D282" s="7"/>
      <c r="E282" s="8">
        <f t="shared" si="14"/>
        <v>2020</v>
      </c>
      <c r="F282" s="8">
        <f t="shared" si="15"/>
        <v>2</v>
      </c>
      <c r="G282" t="s">
        <v>154</v>
      </c>
      <c r="H282" t="str">
        <f>VLOOKUP(G282,recodage_dispositifs!$A$1:$B$581,2,FALSE)</f>
        <v>APPAREIL DE RADIOLOGIE FIXE - RX</v>
      </c>
      <c r="I282" t="str">
        <f>VLOOKUP(G282,recodage_dispositifs!$A$1:$C$581,3,FALSE)</f>
        <v>imagerie</v>
      </c>
    </row>
    <row r="283" spans="1:9" x14ac:dyDescent="0.25">
      <c r="A283" s="7">
        <v>43887</v>
      </c>
      <c r="B283" s="7">
        <f t="shared" si="13"/>
        <v>43888</v>
      </c>
      <c r="C283" s="7"/>
      <c r="D283" s="7"/>
      <c r="E283" s="8">
        <f t="shared" si="14"/>
        <v>2020</v>
      </c>
      <c r="F283" s="8">
        <f t="shared" si="15"/>
        <v>2</v>
      </c>
      <c r="G283" t="s">
        <v>64</v>
      </c>
      <c r="H283" t="str">
        <f>VLOOKUP(G283,recodage_dispositifs!$A$1:$B$581,2,FALSE)</f>
        <v>PINCE A CLIP</v>
      </c>
      <c r="I283" t="str">
        <f>VLOOKUP(G283,recodage_dispositifs!$A$1:$C$581,3,FALSE)</f>
        <v>a_classer_plus_tard</v>
      </c>
    </row>
    <row r="284" spans="1:9" x14ac:dyDescent="0.25">
      <c r="A284" s="7">
        <v>43887</v>
      </c>
      <c r="B284" s="7">
        <f t="shared" si="13"/>
        <v>43888</v>
      </c>
      <c r="C284" s="7"/>
      <c r="D284" s="7"/>
      <c r="E284" s="8">
        <f t="shared" si="14"/>
        <v>2020</v>
      </c>
      <c r="F284" s="8">
        <f t="shared" si="15"/>
        <v>2</v>
      </c>
      <c r="G284" t="s">
        <v>21</v>
      </c>
      <c r="H284" t="str">
        <f>VLOOKUP(G284,recodage_dispositifs!$A$1:$B$581,2,FALSE)</f>
        <v>MASQUE CHIRURGICAL</v>
      </c>
      <c r="I284" t="str">
        <f>VLOOKUP(G284,recodage_dispositifs!$A$1:$C$581,3,FALSE)</f>
        <v>a_classer_plus_tard</v>
      </c>
    </row>
    <row r="285" spans="1:9" x14ac:dyDescent="0.25">
      <c r="A285" s="7">
        <v>43887</v>
      </c>
      <c r="B285" s="7">
        <f t="shared" si="13"/>
        <v>43888</v>
      </c>
      <c r="C285" s="7"/>
      <c r="D285" s="7"/>
      <c r="E285" s="8">
        <f t="shared" si="14"/>
        <v>2020</v>
      </c>
      <c r="F285" s="8">
        <f t="shared" si="15"/>
        <v>2</v>
      </c>
      <c r="G285" t="s">
        <v>155</v>
      </c>
      <c r="H285" t="str">
        <f>VLOOKUP(G285,recodage_dispositifs!$A$1:$B$581,2,FALSE)</f>
        <v>CAGOULE CHIRURGICALE</v>
      </c>
      <c r="I285" t="str">
        <f>VLOOKUP(G285,recodage_dispositifs!$A$1:$C$581,3,FALSE)</f>
        <v>a_classer_plus_tard</v>
      </c>
    </row>
    <row r="286" spans="1:9" x14ac:dyDescent="0.25">
      <c r="A286" s="7">
        <v>43887</v>
      </c>
      <c r="B286" s="7">
        <f t="shared" si="13"/>
        <v>43888</v>
      </c>
      <c r="C286" s="7"/>
      <c r="D286" s="7"/>
      <c r="E286" s="8">
        <f t="shared" si="14"/>
        <v>2020</v>
      </c>
      <c r="F286" s="8">
        <f t="shared" si="15"/>
        <v>2</v>
      </c>
      <c r="G286" t="s">
        <v>156</v>
      </c>
      <c r="H286" t="str">
        <f>VLOOKUP(G286,recodage_dispositifs!$A$1:$B$581,2,FALSE)</f>
        <v>MATERIEL ANCILLAIRE ( RACHIS )</v>
      </c>
      <c r="I286" t="str">
        <f>VLOOKUP(G286,recodage_dispositifs!$A$1:$C$581,3,FALSE)</f>
        <v>chirurgie</v>
      </c>
    </row>
    <row r="287" spans="1:9" x14ac:dyDescent="0.25">
      <c r="A287" s="7">
        <v>43887</v>
      </c>
      <c r="B287" s="7">
        <f t="shared" si="13"/>
        <v>43888</v>
      </c>
      <c r="C287" s="7"/>
      <c r="D287" s="7"/>
      <c r="E287" s="8">
        <f t="shared" si="14"/>
        <v>2020</v>
      </c>
      <c r="F287" s="8">
        <f t="shared" si="15"/>
        <v>2</v>
      </c>
      <c r="G287" t="s">
        <v>157</v>
      </c>
      <c r="H287" t="str">
        <f>VLOOKUP(G287,recodage_dispositifs!$A$1:$B$581,2,FALSE)</f>
        <v>B-HCG - BIOCHIMIE</v>
      </c>
      <c r="I287" t="str">
        <f>VLOOKUP(G287,recodage_dispositifs!$A$1:$C$581,3,FALSE)</f>
        <v>a_classer_plus_tard</v>
      </c>
    </row>
    <row r="288" spans="1:9" x14ac:dyDescent="0.25">
      <c r="A288" s="7">
        <v>43887</v>
      </c>
      <c r="B288" s="7">
        <f t="shared" si="13"/>
        <v>43888</v>
      </c>
      <c r="C288" s="7"/>
      <c r="D288" s="7"/>
      <c r="E288" s="8">
        <f t="shared" si="14"/>
        <v>2020</v>
      </c>
      <c r="F288" s="8">
        <f t="shared" si="15"/>
        <v>2</v>
      </c>
      <c r="G288" t="s">
        <v>48</v>
      </c>
      <c r="H288" t="str">
        <f>VLOOKUP(G288,recodage_dispositifs!$A$1:$B$581,2,FALSE)</f>
        <v>DIFFUSEUR PORTABLE NON REUTILISABLE</v>
      </c>
      <c r="I288" t="str">
        <f>VLOOKUP(G288,recodage_dispositifs!$A$1:$C$581,3,FALSE)</f>
        <v>a_classer_plus_tard</v>
      </c>
    </row>
    <row r="289" spans="1:9" x14ac:dyDescent="0.25">
      <c r="A289" s="7">
        <v>43887</v>
      </c>
      <c r="B289" s="7">
        <f t="shared" si="13"/>
        <v>43888</v>
      </c>
      <c r="C289" s="7"/>
      <c r="D289" s="7"/>
      <c r="E289" s="8">
        <f t="shared" si="14"/>
        <v>2020</v>
      </c>
      <c r="F289" s="8">
        <f t="shared" si="15"/>
        <v>2</v>
      </c>
      <c r="G289" t="s">
        <v>48</v>
      </c>
      <c r="H289" t="str">
        <f>VLOOKUP(G289,recodage_dispositifs!$A$1:$B$581,2,FALSE)</f>
        <v>DIFFUSEUR PORTABLE NON REUTILISABLE</v>
      </c>
      <c r="I289" t="str">
        <f>VLOOKUP(G289,recodage_dispositifs!$A$1:$C$581,3,FALSE)</f>
        <v>a_classer_plus_tard</v>
      </c>
    </row>
    <row r="290" spans="1:9" x14ac:dyDescent="0.25">
      <c r="A290" s="7">
        <v>43887</v>
      </c>
      <c r="B290" s="7">
        <f t="shared" si="13"/>
        <v>43888</v>
      </c>
      <c r="C290" s="7"/>
      <c r="D290" s="7"/>
      <c r="E290" s="8">
        <f t="shared" si="14"/>
        <v>2020</v>
      </c>
      <c r="F290" s="8">
        <f t="shared" si="15"/>
        <v>2</v>
      </c>
      <c r="G290" t="s">
        <v>139</v>
      </c>
      <c r="H290" t="str">
        <f>VLOOKUP(G290,recodage_dispositifs!$A$1:$B$581,2,FALSE)</f>
        <v>PMI : SILICONE LISSE</v>
      </c>
      <c r="I290" t="str">
        <f>VLOOKUP(G290,recodage_dispositifs!$A$1:$C$581,3,FALSE)</f>
        <v>a_classer_plus_tard</v>
      </c>
    </row>
    <row r="291" spans="1:9" x14ac:dyDescent="0.25">
      <c r="A291" s="7">
        <v>43887</v>
      </c>
      <c r="B291" s="7">
        <f t="shared" si="13"/>
        <v>43888</v>
      </c>
      <c r="C291" s="7"/>
      <c r="D291" s="7"/>
      <c r="E291" s="8">
        <f t="shared" si="14"/>
        <v>2020</v>
      </c>
      <c r="F291" s="8">
        <f t="shared" si="15"/>
        <v>2</v>
      </c>
      <c r="G291" t="s">
        <v>158</v>
      </c>
      <c r="H291" t="str">
        <f>VLOOKUP(G291,recodage_dispositifs!$A$1:$B$581,2,FALSE)</f>
        <v>CATHETER D' ABLATION PAR RADIOFREQUENCE ( RYTHMOLOGIE )</v>
      </c>
      <c r="I291" t="str">
        <f>VLOOKUP(G291,recodage_dispositifs!$A$1:$C$581,3,FALSE)</f>
        <v>a_classer_plus_tard</v>
      </c>
    </row>
    <row r="292" spans="1:9" x14ac:dyDescent="0.25">
      <c r="A292" s="7">
        <v>43881</v>
      </c>
      <c r="B292" s="7">
        <f t="shared" si="13"/>
        <v>43882</v>
      </c>
      <c r="C292" s="7"/>
      <c r="D292" s="7"/>
      <c r="E292" s="8">
        <f t="shared" si="14"/>
        <v>2020</v>
      </c>
      <c r="F292" s="8">
        <f t="shared" si="15"/>
        <v>2</v>
      </c>
      <c r="G292" t="s">
        <v>159</v>
      </c>
      <c r="H292" t="str">
        <f>VLOOKUP(G292,recodage_dispositifs!$A$1:$B$581,2,FALSE)</f>
        <v>CIRCUIT DE VENTILATION PATIENT</v>
      </c>
      <c r="I292" t="str">
        <f>VLOOKUP(G292,recodage_dispositifs!$A$1:$C$581,3,FALSE)</f>
        <v>a_classer_plus_tard</v>
      </c>
    </row>
    <row r="293" spans="1:9" x14ac:dyDescent="0.25">
      <c r="A293" s="7">
        <v>43881</v>
      </c>
      <c r="B293" s="7">
        <f t="shared" si="13"/>
        <v>43882</v>
      </c>
      <c r="C293" s="7"/>
      <c r="D293" s="7"/>
      <c r="E293" s="8">
        <f t="shared" si="14"/>
        <v>2020</v>
      </c>
      <c r="F293" s="8">
        <f t="shared" si="15"/>
        <v>2</v>
      </c>
      <c r="G293" t="s">
        <v>160</v>
      </c>
      <c r="H293" t="str">
        <f>VLOOKUP(G293,recodage_dispositifs!$A$1:$B$581,2,FALSE)</f>
        <v>GENERATEUR DE RADIOFREQUENCE ( ACCESSOIRE )</v>
      </c>
      <c r="I293" t="str">
        <f>VLOOKUP(G293,recodage_dispositifs!$A$1:$C$581,3,FALSE)</f>
        <v>a_classer_plus_tard</v>
      </c>
    </row>
    <row r="294" spans="1:9" x14ac:dyDescent="0.25">
      <c r="A294" s="7">
        <v>43881</v>
      </c>
      <c r="B294" s="7">
        <f t="shared" si="13"/>
        <v>43882</v>
      </c>
      <c r="C294" s="7"/>
      <c r="D294" s="7"/>
      <c r="E294" s="8">
        <f t="shared" si="14"/>
        <v>2020</v>
      </c>
      <c r="F294" s="8">
        <f t="shared" si="15"/>
        <v>2</v>
      </c>
      <c r="G294" t="s">
        <v>160</v>
      </c>
      <c r="H294" t="str">
        <f>VLOOKUP(G294,recodage_dispositifs!$A$1:$B$581,2,FALSE)</f>
        <v>GENERATEUR DE RADIOFREQUENCE ( ACCESSOIRE )</v>
      </c>
      <c r="I294" t="str">
        <f>VLOOKUP(G294,recodage_dispositifs!$A$1:$C$581,3,FALSE)</f>
        <v>a_classer_plus_tard</v>
      </c>
    </row>
    <row r="295" spans="1:9" x14ac:dyDescent="0.25">
      <c r="A295" s="7">
        <v>43880</v>
      </c>
      <c r="B295" s="7">
        <f t="shared" si="13"/>
        <v>43881</v>
      </c>
      <c r="C295" s="7"/>
      <c r="D295" s="7"/>
      <c r="E295" s="8">
        <f t="shared" si="14"/>
        <v>2020</v>
      </c>
      <c r="F295" s="8">
        <f t="shared" si="15"/>
        <v>2</v>
      </c>
      <c r="G295" t="s">
        <v>64</v>
      </c>
      <c r="H295" t="str">
        <f>VLOOKUP(G295,recodage_dispositifs!$A$1:$B$581,2,FALSE)</f>
        <v>PINCE A CLIP</v>
      </c>
      <c r="I295" t="str">
        <f>VLOOKUP(G295,recodage_dispositifs!$A$1:$C$581,3,FALSE)</f>
        <v>a_classer_plus_tard</v>
      </c>
    </row>
    <row r="296" spans="1:9" x14ac:dyDescent="0.25">
      <c r="A296" s="7">
        <v>43879</v>
      </c>
      <c r="B296" s="7">
        <f t="shared" si="13"/>
        <v>43880</v>
      </c>
      <c r="C296" s="7"/>
      <c r="D296" s="7"/>
      <c r="E296" s="8">
        <f t="shared" si="14"/>
        <v>2020</v>
      </c>
      <c r="F296" s="8">
        <f t="shared" si="15"/>
        <v>2</v>
      </c>
      <c r="G296" t="s">
        <v>30</v>
      </c>
      <c r="H296" t="str">
        <f>VLOOKUP(G296,recodage_dispositifs!$A$1:$B$581,2,FALSE)</f>
        <v>MATERIEL ANCILLAIRE ( ORTHOPEDIE )</v>
      </c>
      <c r="I296" t="str">
        <f>VLOOKUP(G296,recodage_dispositifs!$A$1:$C$581,3,FALSE)</f>
        <v>chirurgie</v>
      </c>
    </row>
    <row r="297" spans="1:9" x14ac:dyDescent="0.25">
      <c r="A297" s="7">
        <v>43879</v>
      </c>
      <c r="B297" s="7">
        <f t="shared" si="13"/>
        <v>43880</v>
      </c>
      <c r="C297" s="7"/>
      <c r="D297" s="7"/>
      <c r="E297" s="8">
        <f t="shared" si="14"/>
        <v>2020</v>
      </c>
      <c r="F297" s="8">
        <f t="shared" si="15"/>
        <v>2</v>
      </c>
      <c r="G297" t="s">
        <v>22</v>
      </c>
      <c r="H297" t="str">
        <f>VLOOKUP(G297,recodage_dispositifs!$A$1:$B$581,2,FALSE)</f>
        <v>SONDE VESICALE DE FOLEY</v>
      </c>
      <c r="I297" t="str">
        <f>VLOOKUP(G297,recodage_dispositifs!$A$1:$C$581,3,FALSE)</f>
        <v>a_classer_plus_tard</v>
      </c>
    </row>
    <row r="298" spans="1:9" x14ac:dyDescent="0.25">
      <c r="A298" s="7">
        <v>43879</v>
      </c>
      <c r="B298" s="7">
        <f t="shared" si="13"/>
        <v>43880</v>
      </c>
      <c r="C298" s="7"/>
      <c r="D298" s="7"/>
      <c r="E298" s="8">
        <f t="shared" si="14"/>
        <v>2020</v>
      </c>
      <c r="F298" s="8">
        <f t="shared" si="15"/>
        <v>2</v>
      </c>
      <c r="G298" t="s">
        <v>63</v>
      </c>
      <c r="H298" t="str">
        <f>VLOOKUP(G298,recodage_dispositifs!$A$1:$B$581,2,FALSE)</f>
        <v>PMI : SILICONE TEXTUREE</v>
      </c>
      <c r="I298" t="str">
        <f>VLOOKUP(G298,recodage_dispositifs!$A$1:$C$581,3,FALSE)</f>
        <v>a_classer_plus_tard</v>
      </c>
    </row>
    <row r="299" spans="1:9" x14ac:dyDescent="0.25">
      <c r="A299" s="7">
        <v>43879</v>
      </c>
      <c r="B299" s="7">
        <f t="shared" si="13"/>
        <v>43880</v>
      </c>
      <c r="C299" s="7"/>
      <c r="D299" s="7"/>
      <c r="E299" s="8">
        <f t="shared" si="14"/>
        <v>2020</v>
      </c>
      <c r="F299" s="8">
        <f t="shared" si="15"/>
        <v>2</v>
      </c>
      <c r="G299" t="s">
        <v>23</v>
      </c>
      <c r="H299" t="str">
        <f>VLOOKUP(G299,recodage_dispositifs!$A$1:$B$581,2,FALSE)</f>
        <v>DEFIBRILLATEUR EXTERNE</v>
      </c>
      <c r="I299" t="str">
        <f>VLOOKUP(G299,recodage_dispositifs!$A$1:$C$581,3,FALSE)</f>
        <v>a_classer_plus_tard</v>
      </c>
    </row>
    <row r="300" spans="1:9" x14ac:dyDescent="0.25">
      <c r="A300" s="7">
        <v>43878</v>
      </c>
      <c r="B300" s="7">
        <f t="shared" si="13"/>
        <v>43879</v>
      </c>
      <c r="C300" s="7"/>
      <c r="D300" s="7"/>
      <c r="E300" s="8">
        <f t="shared" si="14"/>
        <v>2020</v>
      </c>
      <c r="F300" s="8">
        <f t="shared" si="15"/>
        <v>2</v>
      </c>
      <c r="G300" t="s">
        <v>161</v>
      </c>
      <c r="H300" t="str">
        <f>VLOOKUP(G300,recodage_dispositifs!$A$1:$B$581,2,FALSE)</f>
        <v>INTRODUCTEUR DE CATHETER ( CARDIO )</v>
      </c>
      <c r="I300" t="str">
        <f>VLOOKUP(G300,recodage_dispositifs!$A$1:$C$581,3,FALSE)</f>
        <v>a_classer_plus_tard</v>
      </c>
    </row>
    <row r="301" spans="1:9" x14ac:dyDescent="0.25">
      <c r="A301" s="7">
        <v>43878</v>
      </c>
      <c r="B301" s="7">
        <f t="shared" si="13"/>
        <v>43879</v>
      </c>
      <c r="C301" s="7"/>
      <c r="D301" s="7"/>
      <c r="E301" s="8">
        <f t="shared" si="14"/>
        <v>2020</v>
      </c>
      <c r="F301" s="8">
        <f t="shared" si="15"/>
        <v>2</v>
      </c>
      <c r="G301" t="s">
        <v>158</v>
      </c>
      <c r="H301" t="str">
        <f>VLOOKUP(G301,recodage_dispositifs!$A$1:$B$581,2,FALSE)</f>
        <v>CATHETER D' ABLATION PAR RADIOFREQUENCE ( RYTHMOLOGIE )</v>
      </c>
      <c r="I301" t="str">
        <f>VLOOKUP(G301,recodage_dispositifs!$A$1:$C$581,3,FALSE)</f>
        <v>a_classer_plus_tard</v>
      </c>
    </row>
    <row r="302" spans="1:9" x14ac:dyDescent="0.25">
      <c r="A302" s="7">
        <v>43878</v>
      </c>
      <c r="B302" s="7">
        <f t="shared" si="13"/>
        <v>43879</v>
      </c>
      <c r="C302" s="7"/>
      <c r="D302" s="7"/>
      <c r="E302" s="8">
        <f t="shared" si="14"/>
        <v>2020</v>
      </c>
      <c r="F302" s="8">
        <f t="shared" si="15"/>
        <v>2</v>
      </c>
      <c r="G302" t="s">
        <v>50</v>
      </c>
      <c r="H302" t="str">
        <f>VLOOKUP(G302,recodage_dispositifs!$A$1:$B$581,2,FALSE)</f>
        <v>ANESTHESIE PERIDURALE</v>
      </c>
      <c r="I302" t="str">
        <f>VLOOKUP(G302,recodage_dispositifs!$A$1:$C$581,3,FALSE)</f>
        <v>anesthesie</v>
      </c>
    </row>
    <row r="303" spans="1:9" x14ac:dyDescent="0.25">
      <c r="A303" s="7">
        <v>43878</v>
      </c>
      <c r="B303" s="7">
        <f t="shared" si="13"/>
        <v>43879</v>
      </c>
      <c r="C303" s="7"/>
      <c r="D303" s="7"/>
      <c r="E303" s="8">
        <f t="shared" si="14"/>
        <v>2020</v>
      </c>
      <c r="F303" s="8">
        <f t="shared" si="15"/>
        <v>2</v>
      </c>
      <c r="G303" t="s">
        <v>162</v>
      </c>
      <c r="H303" t="str">
        <f>VLOOKUP(G303,recodage_dispositifs!$A$1:$B$581,2,FALSE)</f>
        <v>KIT POUR PRELEVEMENT D' OVOCYTES</v>
      </c>
      <c r="I303" t="str">
        <f>VLOOKUP(G303,recodage_dispositifs!$A$1:$C$581,3,FALSE)</f>
        <v>a_classer_plus_tard</v>
      </c>
    </row>
    <row r="304" spans="1:9" x14ac:dyDescent="0.25">
      <c r="A304" s="7">
        <v>43878</v>
      </c>
      <c r="B304" s="7">
        <f t="shared" si="13"/>
        <v>43879</v>
      </c>
      <c r="C304" s="7"/>
      <c r="D304" s="7"/>
      <c r="E304" s="8">
        <f t="shared" si="14"/>
        <v>2020</v>
      </c>
      <c r="F304" s="8">
        <f t="shared" si="15"/>
        <v>2</v>
      </c>
      <c r="G304" t="s">
        <v>163</v>
      </c>
      <c r="H304" t="str">
        <f>VLOOKUP(G304,recodage_dispositifs!$A$1:$B$581,2,FALSE)</f>
        <v>FAUTEUIL ROULANT ELECTRIQUE</v>
      </c>
      <c r="I304" t="str">
        <f>VLOOKUP(G304,recodage_dispositifs!$A$1:$C$581,3,FALSE)</f>
        <v>a_classer_plus_tard</v>
      </c>
    </row>
    <row r="305" spans="1:9" x14ac:dyDescent="0.25">
      <c r="A305" s="7">
        <v>43878</v>
      </c>
      <c r="B305" s="7">
        <f t="shared" si="13"/>
        <v>43879</v>
      </c>
      <c r="C305" s="7"/>
      <c r="D305" s="7"/>
      <c r="E305" s="8">
        <f t="shared" si="14"/>
        <v>2020</v>
      </c>
      <c r="F305" s="8">
        <f t="shared" si="15"/>
        <v>2</v>
      </c>
      <c r="G305" t="s">
        <v>93</v>
      </c>
      <c r="H305" t="str">
        <f>VLOOKUP(G305,recodage_dispositifs!$A$1:$B$581,2,FALSE)</f>
        <v>LENTILLE INTRA - OCULAIRE</v>
      </c>
      <c r="I305" t="str">
        <f>VLOOKUP(G305,recodage_dispositifs!$A$1:$C$581,3,FALSE)</f>
        <v>a_classer_plus_tard</v>
      </c>
    </row>
    <row r="306" spans="1:9" x14ac:dyDescent="0.25">
      <c r="A306" s="7">
        <v>43878</v>
      </c>
      <c r="B306" s="7">
        <f t="shared" si="13"/>
        <v>43879</v>
      </c>
      <c r="C306" s="7"/>
      <c r="D306" s="7"/>
      <c r="E306" s="8">
        <f t="shared" si="14"/>
        <v>2020</v>
      </c>
      <c r="F306" s="8">
        <f t="shared" si="15"/>
        <v>2</v>
      </c>
      <c r="G306" t="s">
        <v>21</v>
      </c>
      <c r="H306" t="str">
        <f>VLOOKUP(G306,recodage_dispositifs!$A$1:$B$581,2,FALSE)</f>
        <v>MASQUE CHIRURGICAL</v>
      </c>
      <c r="I306" t="str">
        <f>VLOOKUP(G306,recodage_dispositifs!$A$1:$C$581,3,FALSE)</f>
        <v>a_classer_plus_tard</v>
      </c>
    </row>
    <row r="307" spans="1:9" x14ac:dyDescent="0.25">
      <c r="A307" s="7">
        <v>43878</v>
      </c>
      <c r="B307" s="7">
        <f t="shared" si="13"/>
        <v>43879</v>
      </c>
      <c r="C307" s="7"/>
      <c r="D307" s="7"/>
      <c r="E307" s="8">
        <f t="shared" si="14"/>
        <v>2020</v>
      </c>
      <c r="F307" s="8">
        <f t="shared" si="15"/>
        <v>2</v>
      </c>
      <c r="G307" t="s">
        <v>21</v>
      </c>
      <c r="H307" t="str">
        <f>VLOOKUP(G307,recodage_dispositifs!$A$1:$B$581,2,FALSE)</f>
        <v>MASQUE CHIRURGICAL</v>
      </c>
      <c r="I307" t="str">
        <f>VLOOKUP(G307,recodage_dispositifs!$A$1:$C$581,3,FALSE)</f>
        <v>a_classer_plus_tard</v>
      </c>
    </row>
    <row r="308" spans="1:9" x14ac:dyDescent="0.25">
      <c r="A308" s="7">
        <v>43878</v>
      </c>
      <c r="B308" s="7">
        <f t="shared" si="13"/>
        <v>43879</v>
      </c>
      <c r="C308" s="7"/>
      <c r="D308" s="7"/>
      <c r="E308" s="8">
        <f t="shared" si="14"/>
        <v>2020</v>
      </c>
      <c r="F308" s="8">
        <f t="shared" si="15"/>
        <v>2</v>
      </c>
      <c r="G308" t="s">
        <v>21</v>
      </c>
      <c r="H308" t="str">
        <f>VLOOKUP(G308,recodage_dispositifs!$A$1:$B$581,2,FALSE)</f>
        <v>MASQUE CHIRURGICAL</v>
      </c>
      <c r="I308" t="str">
        <f>VLOOKUP(G308,recodage_dispositifs!$A$1:$C$581,3,FALSE)</f>
        <v>a_classer_plus_tard</v>
      </c>
    </row>
    <row r="309" spans="1:9" x14ac:dyDescent="0.25">
      <c r="A309" s="7">
        <v>43875</v>
      </c>
      <c r="B309" s="7">
        <f t="shared" si="13"/>
        <v>43876</v>
      </c>
      <c r="C309" s="7"/>
      <c r="D309" s="7"/>
      <c r="E309" s="8">
        <f t="shared" si="14"/>
        <v>2020</v>
      </c>
      <c r="F309" s="8">
        <f t="shared" si="15"/>
        <v>2</v>
      </c>
      <c r="G309" t="s">
        <v>164</v>
      </c>
      <c r="H309" t="str">
        <f>VLOOKUP(G309,recodage_dispositifs!$A$1:$B$581,2,FALSE)</f>
        <v>POCHE POUR LAVEMENT</v>
      </c>
      <c r="I309" t="str">
        <f>VLOOKUP(G309,recodage_dispositifs!$A$1:$C$581,3,FALSE)</f>
        <v>a_classer_plus_tard</v>
      </c>
    </row>
    <row r="310" spans="1:9" x14ac:dyDescent="0.25">
      <c r="A310" s="7">
        <v>43874</v>
      </c>
      <c r="B310" s="7">
        <f t="shared" si="13"/>
        <v>43875</v>
      </c>
      <c r="C310" s="7"/>
      <c r="D310" s="7"/>
      <c r="E310" s="8">
        <f t="shared" si="14"/>
        <v>2020</v>
      </c>
      <c r="F310" s="8">
        <f t="shared" si="15"/>
        <v>2</v>
      </c>
      <c r="G310" t="s">
        <v>146</v>
      </c>
      <c r="H310" t="str">
        <f>VLOOKUP(G310,recodage_dispositifs!$A$1:$B$581,2,FALSE)</f>
        <v>SERINGUE</v>
      </c>
      <c r="I310" t="str">
        <f>VLOOKUP(G310,recodage_dispositifs!$A$1:$C$581,3,FALSE)</f>
        <v>a_classer_plus_tard</v>
      </c>
    </row>
    <row r="311" spans="1:9" x14ac:dyDescent="0.25">
      <c r="A311" s="7">
        <v>43874</v>
      </c>
      <c r="B311" s="7">
        <f t="shared" si="13"/>
        <v>43875</v>
      </c>
      <c r="C311" s="7"/>
      <c r="D311" s="7"/>
      <c r="E311" s="8">
        <f t="shared" si="14"/>
        <v>2020</v>
      </c>
      <c r="F311" s="8">
        <f t="shared" si="15"/>
        <v>2</v>
      </c>
      <c r="G311" t="s">
        <v>165</v>
      </c>
      <c r="H311" t="str">
        <f>VLOOKUP(G311,recodage_dispositifs!$A$1:$B$581,2,FALSE)</f>
        <v>MAMMOGRAPHE - RX</v>
      </c>
      <c r="I311" t="str">
        <f>VLOOKUP(G311,recodage_dispositifs!$A$1:$C$581,3,FALSE)</f>
        <v>a_classer_plus_tard</v>
      </c>
    </row>
    <row r="312" spans="1:9" x14ac:dyDescent="0.25">
      <c r="A312" s="7">
        <v>43874</v>
      </c>
      <c r="B312" s="7">
        <f t="shared" si="13"/>
        <v>43875</v>
      </c>
      <c r="C312" s="7"/>
      <c r="D312" s="7"/>
      <c r="E312" s="8">
        <f t="shared" si="14"/>
        <v>2020</v>
      </c>
      <c r="F312" s="8">
        <f t="shared" si="15"/>
        <v>2</v>
      </c>
      <c r="G312" t="s">
        <v>75</v>
      </c>
      <c r="H312" t="str">
        <f>VLOOKUP(G312,recodage_dispositifs!$A$1:$B$581,2,FALSE)</f>
        <v>FILTRE POUR LIGNE DE PERFUSION</v>
      </c>
      <c r="I312" t="str">
        <f>VLOOKUP(G312,recodage_dispositifs!$A$1:$C$581,3,FALSE)</f>
        <v>a_classer_plus_tard</v>
      </c>
    </row>
    <row r="313" spans="1:9" x14ac:dyDescent="0.25">
      <c r="A313" s="7">
        <v>43873</v>
      </c>
      <c r="B313" s="7">
        <f t="shared" si="13"/>
        <v>43874</v>
      </c>
      <c r="C313" s="7"/>
      <c r="D313" s="7"/>
      <c r="E313" s="8">
        <f t="shared" si="14"/>
        <v>2020</v>
      </c>
      <c r="F313" s="8">
        <f t="shared" si="15"/>
        <v>2</v>
      </c>
      <c r="G313" t="s">
        <v>38</v>
      </c>
      <c r="H313" t="str">
        <f>VLOOKUP(G313,recodage_dispositifs!$A$1:$B$581,2,FALSE)</f>
        <v>PROLONGATEUR</v>
      </c>
      <c r="I313" t="str">
        <f>VLOOKUP(G313,recodage_dispositifs!$A$1:$C$581,3,FALSE)</f>
        <v>a_classer_plus_tard</v>
      </c>
    </row>
    <row r="314" spans="1:9" x14ac:dyDescent="0.25">
      <c r="A314" s="7">
        <v>43873</v>
      </c>
      <c r="B314" s="7">
        <f t="shared" si="13"/>
        <v>43874</v>
      </c>
      <c r="C314" s="7"/>
      <c r="D314" s="7"/>
      <c r="E314" s="8">
        <f t="shared" si="14"/>
        <v>2020</v>
      </c>
      <c r="F314" s="8">
        <f t="shared" si="15"/>
        <v>2</v>
      </c>
      <c r="G314" t="s">
        <v>30</v>
      </c>
      <c r="H314" t="str">
        <f>VLOOKUP(G314,recodage_dispositifs!$A$1:$B$581,2,FALSE)</f>
        <v>MATERIEL ANCILLAIRE ( ORTHOPEDIE )</v>
      </c>
      <c r="I314" t="str">
        <f>VLOOKUP(G314,recodage_dispositifs!$A$1:$C$581,3,FALSE)</f>
        <v>chirurgie</v>
      </c>
    </row>
    <row r="315" spans="1:9" x14ac:dyDescent="0.25">
      <c r="A315" s="7">
        <v>43873</v>
      </c>
      <c r="B315" s="7">
        <f t="shared" si="13"/>
        <v>43874</v>
      </c>
      <c r="C315" s="7"/>
      <c r="D315" s="7"/>
      <c r="E315" s="8">
        <f t="shared" si="14"/>
        <v>2020</v>
      </c>
      <c r="F315" s="8">
        <f t="shared" si="15"/>
        <v>2</v>
      </c>
      <c r="G315" t="s">
        <v>36</v>
      </c>
      <c r="H315" t="str">
        <f>VLOOKUP(G315,recodage_dispositifs!$A$1:$B$581,2,FALSE)</f>
        <v>COMPRESSE</v>
      </c>
      <c r="I315" t="str">
        <f>VLOOKUP(G315,recodage_dispositifs!$A$1:$C$581,3,FALSE)</f>
        <v>a_classer_plus_tard</v>
      </c>
    </row>
    <row r="316" spans="1:9" x14ac:dyDescent="0.25">
      <c r="A316" s="7">
        <v>43872</v>
      </c>
      <c r="B316" s="7">
        <f t="shared" si="13"/>
        <v>43873</v>
      </c>
      <c r="C316" s="7"/>
      <c r="D316" s="7"/>
      <c r="E316" s="8">
        <f t="shared" si="14"/>
        <v>2020</v>
      </c>
      <c r="F316" s="8">
        <f t="shared" si="15"/>
        <v>2</v>
      </c>
      <c r="G316" t="s">
        <v>154</v>
      </c>
      <c r="H316" t="str">
        <f>VLOOKUP(G316,recodage_dispositifs!$A$1:$B$581,2,FALSE)</f>
        <v>APPAREIL DE RADIOLOGIE FIXE - RX</v>
      </c>
      <c r="I316" t="str">
        <f>VLOOKUP(G316,recodage_dispositifs!$A$1:$C$581,3,FALSE)</f>
        <v>imagerie</v>
      </c>
    </row>
    <row r="317" spans="1:9" x14ac:dyDescent="0.25">
      <c r="A317" s="7">
        <v>43872</v>
      </c>
      <c r="B317" s="7">
        <f t="shared" si="13"/>
        <v>43873</v>
      </c>
      <c r="C317" s="7"/>
      <c r="D317" s="7"/>
      <c r="E317" s="8">
        <f t="shared" si="14"/>
        <v>2020</v>
      </c>
      <c r="F317" s="8">
        <f t="shared" si="15"/>
        <v>2</v>
      </c>
      <c r="G317" t="s">
        <v>166</v>
      </c>
      <c r="H317" t="str">
        <f>VLOOKUP(G317,recodage_dispositifs!$A$1:$B$581,2,FALSE)</f>
        <v>CONSOLE POUR CEC</v>
      </c>
      <c r="I317" t="str">
        <f>VLOOKUP(G317,recodage_dispositifs!$A$1:$C$581,3,FALSE)</f>
        <v>a_classer_plus_tard</v>
      </c>
    </row>
    <row r="318" spans="1:9" x14ac:dyDescent="0.25">
      <c r="A318" s="7">
        <v>43872</v>
      </c>
      <c r="B318" s="7">
        <f t="shared" si="13"/>
        <v>43873</v>
      </c>
      <c r="C318" s="7"/>
      <c r="D318" s="7"/>
      <c r="E318" s="8">
        <f t="shared" si="14"/>
        <v>2020</v>
      </c>
      <c r="F318" s="8">
        <f t="shared" si="15"/>
        <v>2</v>
      </c>
      <c r="G318" t="s">
        <v>59</v>
      </c>
      <c r="H318" t="str">
        <f>VLOOKUP(G318,recodage_dispositifs!$A$1:$B$581,2,FALSE)</f>
        <v>CATHETER VEINEUX PERIPHERIQUE</v>
      </c>
      <c r="I318" t="str">
        <f>VLOOKUP(G318,recodage_dispositifs!$A$1:$C$581,3,FALSE)</f>
        <v>a_classer_plus_tard</v>
      </c>
    </row>
    <row r="319" spans="1:9" x14ac:dyDescent="0.25">
      <c r="A319" s="7">
        <v>43871</v>
      </c>
      <c r="B319" s="7">
        <f t="shared" si="13"/>
        <v>43872</v>
      </c>
      <c r="C319" s="7"/>
      <c r="D319" s="7"/>
      <c r="E319" s="8">
        <f t="shared" si="14"/>
        <v>2020</v>
      </c>
      <c r="F319" s="8">
        <f t="shared" si="15"/>
        <v>2</v>
      </c>
      <c r="G319" t="s">
        <v>50</v>
      </c>
      <c r="H319" t="str">
        <f>VLOOKUP(G319,recodage_dispositifs!$A$1:$B$581,2,FALSE)</f>
        <v>ANESTHESIE PERIDURALE</v>
      </c>
      <c r="I319" t="str">
        <f>VLOOKUP(G319,recodage_dispositifs!$A$1:$C$581,3,FALSE)</f>
        <v>anesthesie</v>
      </c>
    </row>
    <row r="320" spans="1:9" x14ac:dyDescent="0.25">
      <c r="A320" s="7">
        <v>43871</v>
      </c>
      <c r="B320" s="7">
        <f t="shared" si="13"/>
        <v>43872</v>
      </c>
      <c r="C320" s="7"/>
      <c r="D320" s="7"/>
      <c r="E320" s="8">
        <f t="shared" si="14"/>
        <v>2020</v>
      </c>
      <c r="F320" s="8">
        <f t="shared" si="15"/>
        <v>2</v>
      </c>
      <c r="G320" t="s">
        <v>167</v>
      </c>
      <c r="H320" t="str">
        <f>VLOOKUP(G320,recodage_dispositifs!$A$1:$B$581,2,FALSE)</f>
        <v>IRM</v>
      </c>
      <c r="I320" t="str">
        <f>VLOOKUP(G320,recodage_dispositifs!$A$1:$C$581,3,FALSE)</f>
        <v>a_classer_plus_tard</v>
      </c>
    </row>
    <row r="321" spans="1:9" x14ac:dyDescent="0.25">
      <c r="A321" s="7">
        <v>43871</v>
      </c>
      <c r="B321" s="7">
        <f t="shared" si="13"/>
        <v>43872</v>
      </c>
      <c r="C321" s="7"/>
      <c r="D321" s="7"/>
      <c r="E321" s="8">
        <f t="shared" si="14"/>
        <v>2020</v>
      </c>
      <c r="F321" s="8">
        <f t="shared" si="15"/>
        <v>2</v>
      </c>
      <c r="G321" t="s">
        <v>27</v>
      </c>
      <c r="H321" t="str">
        <f>VLOOKUP(G321,recodage_dispositifs!$A$1:$B$581,2,FALSE)</f>
        <v>PERFUSEUR</v>
      </c>
      <c r="I321" t="str">
        <f>VLOOKUP(G321,recodage_dispositifs!$A$1:$C$581,3,FALSE)</f>
        <v>a_classer_plus_tard</v>
      </c>
    </row>
    <row r="322" spans="1:9" x14ac:dyDescent="0.25">
      <c r="A322" s="7">
        <v>43871</v>
      </c>
      <c r="B322" s="7">
        <f t="shared" si="13"/>
        <v>43872</v>
      </c>
      <c r="C322" s="7"/>
      <c r="D322" s="7"/>
      <c r="E322" s="8">
        <f t="shared" si="14"/>
        <v>2020</v>
      </c>
      <c r="F322" s="8">
        <f t="shared" si="15"/>
        <v>2</v>
      </c>
      <c r="G322" t="s">
        <v>168</v>
      </c>
      <c r="H322" t="str">
        <f>VLOOKUP(G322,recodage_dispositifs!$A$1:$B$581,2,FALSE)</f>
        <v>POMPE IMPLANTABLE</v>
      </c>
      <c r="I322" t="str">
        <f>VLOOKUP(G322,recodage_dispositifs!$A$1:$C$581,3,FALSE)</f>
        <v>a_classer_plus_tard</v>
      </c>
    </row>
    <row r="323" spans="1:9" x14ac:dyDescent="0.25">
      <c r="A323" s="7">
        <v>43871</v>
      </c>
      <c r="B323" s="7">
        <f t="shared" si="13"/>
        <v>43872</v>
      </c>
      <c r="C323" s="7"/>
      <c r="D323" s="7"/>
      <c r="E323" s="8">
        <f t="shared" si="14"/>
        <v>2020</v>
      </c>
      <c r="F323" s="8">
        <f t="shared" si="15"/>
        <v>2</v>
      </c>
      <c r="G323" t="s">
        <v>169</v>
      </c>
      <c r="H323" t="str">
        <f>VLOOKUP(G323,recodage_dispositifs!$A$1:$B$581,2,FALSE)</f>
        <v>MATERIEL ANCILLAIRE ( GENOU )</v>
      </c>
      <c r="I323" t="str">
        <f>VLOOKUP(G323,recodage_dispositifs!$A$1:$C$581,3,FALSE)</f>
        <v>chirurgie</v>
      </c>
    </row>
    <row r="324" spans="1:9" x14ac:dyDescent="0.25">
      <c r="A324" s="7">
        <v>43868</v>
      </c>
      <c r="B324" s="7">
        <f t="shared" ref="B324:B387" si="16">A324+1</f>
        <v>43869</v>
      </c>
      <c r="C324" s="7"/>
      <c r="D324" s="7"/>
      <c r="E324" s="8">
        <f t="shared" ref="E324:E387" si="17">YEAR(A324)</f>
        <v>2020</v>
      </c>
      <c r="F324" s="8">
        <f t="shared" ref="F324:F387" si="18">MONTH(A324)</f>
        <v>2</v>
      </c>
      <c r="G324" t="s">
        <v>170</v>
      </c>
      <c r="H324" t="str">
        <f>VLOOKUP(G324,recodage_dispositifs!$A$1:$B$581,2,FALSE)</f>
        <v>ESTHETIQUE ( AUTRE )</v>
      </c>
      <c r="I324" t="str">
        <f>VLOOKUP(G324,recodage_dispositifs!$A$1:$C$581,3,FALSE)</f>
        <v>a_classer_plus_tard</v>
      </c>
    </row>
    <row r="325" spans="1:9" x14ac:dyDescent="0.25">
      <c r="A325" s="7">
        <v>43868</v>
      </c>
      <c r="B325" s="7">
        <f t="shared" si="16"/>
        <v>43869</v>
      </c>
      <c r="C325" s="7"/>
      <c r="D325" s="7"/>
      <c r="E325" s="8">
        <f t="shared" si="17"/>
        <v>2020</v>
      </c>
      <c r="F325" s="8">
        <f t="shared" si="18"/>
        <v>2</v>
      </c>
      <c r="G325" t="s">
        <v>171</v>
      </c>
      <c r="H325" t="str">
        <f>VLOOKUP(G325,recodage_dispositifs!$A$1:$B$581,2,FALSE)</f>
        <v>DISPOSITIF INTRA - UTERIN ( STERILET )</v>
      </c>
      <c r="I325" t="str">
        <f>VLOOKUP(G325,recodage_dispositifs!$A$1:$C$581,3,FALSE)</f>
        <v>a_classer_plus_tard</v>
      </c>
    </row>
    <row r="326" spans="1:9" x14ac:dyDescent="0.25">
      <c r="A326" s="7">
        <v>43868</v>
      </c>
      <c r="B326" s="7">
        <f t="shared" si="16"/>
        <v>43869</v>
      </c>
      <c r="C326" s="7"/>
      <c r="D326" s="7"/>
      <c r="E326" s="8">
        <f t="shared" si="17"/>
        <v>2020</v>
      </c>
      <c r="F326" s="8">
        <f t="shared" si="18"/>
        <v>2</v>
      </c>
      <c r="G326" t="s">
        <v>172</v>
      </c>
      <c r="H326" t="str">
        <f>VLOOKUP(G326,recodage_dispositifs!$A$1:$B$581,2,FALSE)</f>
        <v>DMU D' APHERESE ECHANGE PLASMATIQUE</v>
      </c>
      <c r="I326" t="str">
        <f>VLOOKUP(G326,recodage_dispositifs!$A$1:$C$581,3,FALSE)</f>
        <v>a_classer_plus_tard</v>
      </c>
    </row>
    <row r="327" spans="1:9" x14ac:dyDescent="0.25">
      <c r="A327" s="7">
        <v>43868</v>
      </c>
      <c r="B327" s="7">
        <f t="shared" si="16"/>
        <v>43869</v>
      </c>
      <c r="C327" s="7"/>
      <c r="D327" s="7"/>
      <c r="E327" s="8">
        <f t="shared" si="17"/>
        <v>2020</v>
      </c>
      <c r="F327" s="8">
        <f t="shared" si="18"/>
        <v>2</v>
      </c>
      <c r="G327" t="s">
        <v>25</v>
      </c>
      <c r="H327" t="str">
        <f>VLOOKUP(G327,recodage_dispositifs!$A$1:$B$581,2,FALSE)</f>
        <v>CATHETER VEINEUX CENTRAL</v>
      </c>
      <c r="I327" t="str">
        <f>VLOOKUP(G327,recodage_dispositifs!$A$1:$C$581,3,FALSE)</f>
        <v>a_classer_plus_tard</v>
      </c>
    </row>
    <row r="328" spans="1:9" x14ac:dyDescent="0.25">
      <c r="A328" s="7">
        <v>43868</v>
      </c>
      <c r="B328" s="7">
        <f t="shared" si="16"/>
        <v>43869</v>
      </c>
      <c r="C328" s="7"/>
      <c r="D328" s="7"/>
      <c r="E328" s="8">
        <f t="shared" si="17"/>
        <v>2020</v>
      </c>
      <c r="F328" s="8">
        <f t="shared" si="18"/>
        <v>2</v>
      </c>
      <c r="G328" t="s">
        <v>23</v>
      </c>
      <c r="H328" t="str">
        <f>VLOOKUP(G328,recodage_dispositifs!$A$1:$B$581,2,FALSE)</f>
        <v>DEFIBRILLATEUR EXTERNE</v>
      </c>
      <c r="I328" t="str">
        <f>VLOOKUP(G328,recodage_dispositifs!$A$1:$C$581,3,FALSE)</f>
        <v>a_classer_plus_tard</v>
      </c>
    </row>
    <row r="329" spans="1:9" x14ac:dyDescent="0.25">
      <c r="A329" s="7">
        <v>43868</v>
      </c>
      <c r="B329" s="7">
        <f t="shared" si="16"/>
        <v>43869</v>
      </c>
      <c r="C329" s="7"/>
      <c r="D329" s="7"/>
      <c r="E329" s="8">
        <f t="shared" si="17"/>
        <v>2020</v>
      </c>
      <c r="F329" s="8">
        <f t="shared" si="18"/>
        <v>2</v>
      </c>
      <c r="G329" t="s">
        <v>23</v>
      </c>
      <c r="H329" t="str">
        <f>VLOOKUP(G329,recodage_dispositifs!$A$1:$B$581,2,FALSE)</f>
        <v>DEFIBRILLATEUR EXTERNE</v>
      </c>
      <c r="I329" t="str">
        <f>VLOOKUP(G329,recodage_dispositifs!$A$1:$C$581,3,FALSE)</f>
        <v>a_classer_plus_tard</v>
      </c>
    </row>
    <row r="330" spans="1:9" x14ac:dyDescent="0.25">
      <c r="A330" s="7">
        <v>43867</v>
      </c>
      <c r="B330" s="7">
        <f t="shared" si="16"/>
        <v>43868</v>
      </c>
      <c r="C330" s="7"/>
      <c r="D330" s="7"/>
      <c r="E330" s="8">
        <f t="shared" si="17"/>
        <v>2020</v>
      </c>
      <c r="F330" s="8">
        <f t="shared" si="18"/>
        <v>2</v>
      </c>
      <c r="G330" t="s">
        <v>131</v>
      </c>
      <c r="H330" t="str">
        <f>VLOOKUP(G330,recodage_dispositifs!$A$1:$B$581,2,FALSE)</f>
        <v>DM D' OCCLUSION INTRA - CARDIAQUE</v>
      </c>
      <c r="I330" t="str">
        <f>VLOOKUP(G330,recodage_dispositifs!$A$1:$C$581,3,FALSE)</f>
        <v>a_classer_plus_tard</v>
      </c>
    </row>
    <row r="331" spans="1:9" x14ac:dyDescent="0.25">
      <c r="A331" s="7">
        <v>43867</v>
      </c>
      <c r="B331" s="7">
        <f t="shared" si="16"/>
        <v>43868</v>
      </c>
      <c r="C331" s="7"/>
      <c r="D331" s="7"/>
      <c r="E331" s="8">
        <f t="shared" si="17"/>
        <v>2020</v>
      </c>
      <c r="F331" s="8">
        <f t="shared" si="18"/>
        <v>2</v>
      </c>
      <c r="G331" t="s">
        <v>50</v>
      </c>
      <c r="H331" t="str">
        <f>VLOOKUP(G331,recodage_dispositifs!$A$1:$B$581,2,FALSE)</f>
        <v>ANESTHESIE PERIDURALE</v>
      </c>
      <c r="I331" t="str">
        <f>VLOOKUP(G331,recodage_dispositifs!$A$1:$C$581,3,FALSE)</f>
        <v>anesthesie</v>
      </c>
    </row>
    <row r="332" spans="1:9" x14ac:dyDescent="0.25">
      <c r="A332" s="7">
        <v>43867</v>
      </c>
      <c r="B332" s="7">
        <f t="shared" si="16"/>
        <v>43868</v>
      </c>
      <c r="C332" s="7"/>
      <c r="D332" s="7"/>
      <c r="E332" s="8">
        <f t="shared" si="17"/>
        <v>2020</v>
      </c>
      <c r="F332" s="8">
        <f t="shared" si="18"/>
        <v>2</v>
      </c>
      <c r="G332" t="s">
        <v>173</v>
      </c>
      <c r="H332" t="str">
        <f>VLOOKUP(G332,recodage_dispositifs!$A$1:$B$581,2,FALSE)</f>
        <v>DISPOSITIF D' ASSISTANCE VENTRICULAIRE</v>
      </c>
      <c r="I332" t="str">
        <f>VLOOKUP(G332,recodage_dispositifs!$A$1:$C$581,3,FALSE)</f>
        <v>a_classer_plus_tard</v>
      </c>
    </row>
    <row r="333" spans="1:9" x14ac:dyDescent="0.25">
      <c r="A333" s="7">
        <v>43867</v>
      </c>
      <c r="B333" s="7">
        <f t="shared" si="16"/>
        <v>43868</v>
      </c>
      <c r="C333" s="7"/>
      <c r="D333" s="7"/>
      <c r="E333" s="8">
        <f t="shared" si="17"/>
        <v>2020</v>
      </c>
      <c r="F333" s="8">
        <f t="shared" si="18"/>
        <v>2</v>
      </c>
      <c r="G333" t="s">
        <v>60</v>
      </c>
      <c r="H333" t="str">
        <f>VLOOKUP(G333,recodage_dispositifs!$A$1:$B$581,2,FALSE)</f>
        <v>STIMULATEUR CARDIAQUE IMPLANTABLE</v>
      </c>
      <c r="I333" t="str">
        <f>VLOOKUP(G333,recodage_dispositifs!$A$1:$C$581,3,FALSE)</f>
        <v>a_classer_plus_tard</v>
      </c>
    </row>
    <row r="334" spans="1:9" x14ac:dyDescent="0.25">
      <c r="A334" s="7">
        <v>43867</v>
      </c>
      <c r="B334" s="7">
        <f t="shared" si="16"/>
        <v>43868</v>
      </c>
      <c r="C334" s="7"/>
      <c r="D334" s="7"/>
      <c r="E334" s="8">
        <f t="shared" si="17"/>
        <v>2020</v>
      </c>
      <c r="F334" s="8">
        <f t="shared" si="18"/>
        <v>2</v>
      </c>
      <c r="G334" t="s">
        <v>174</v>
      </c>
      <c r="H334" t="str">
        <f>VLOOKUP(G334,recodage_dispositifs!$A$1:$B$581,2,FALSE)</f>
        <v>PAPILLOTOME SPHINCTEROTOME / ENDOSCOPIE</v>
      </c>
      <c r="I334" t="str">
        <f>VLOOKUP(G334,recodage_dispositifs!$A$1:$C$581,3,FALSE)</f>
        <v>a_classer_plus_tard</v>
      </c>
    </row>
    <row r="335" spans="1:9" x14ac:dyDescent="0.25">
      <c r="A335" s="7">
        <v>43867</v>
      </c>
      <c r="B335" s="7">
        <f t="shared" si="16"/>
        <v>43868</v>
      </c>
      <c r="C335" s="7"/>
      <c r="D335" s="7"/>
      <c r="E335" s="8">
        <f t="shared" si="17"/>
        <v>2020</v>
      </c>
      <c r="F335" s="8">
        <f t="shared" si="18"/>
        <v>2</v>
      </c>
      <c r="G335" t="s">
        <v>45</v>
      </c>
      <c r="H335" t="str">
        <f>VLOOKUP(G335,recodage_dispositifs!$A$1:$B$581,2,FALSE)</f>
        <v>AGRAFEUSE CHIRURGICALE</v>
      </c>
      <c r="I335" t="str">
        <f>VLOOKUP(G335,recodage_dispositifs!$A$1:$C$581,3,FALSE)</f>
        <v>chirurgie</v>
      </c>
    </row>
    <row r="336" spans="1:9" x14ac:dyDescent="0.25">
      <c r="A336" s="7">
        <v>43867</v>
      </c>
      <c r="B336" s="7">
        <f t="shared" si="16"/>
        <v>43868</v>
      </c>
      <c r="C336" s="7"/>
      <c r="D336" s="7"/>
      <c r="E336" s="8">
        <f t="shared" si="17"/>
        <v>2020</v>
      </c>
      <c r="F336" s="8">
        <f t="shared" si="18"/>
        <v>2</v>
      </c>
      <c r="G336" t="s">
        <v>45</v>
      </c>
      <c r="H336" t="str">
        <f>VLOOKUP(G336,recodage_dispositifs!$A$1:$B$581,2,FALSE)</f>
        <v>AGRAFEUSE CHIRURGICALE</v>
      </c>
      <c r="I336" t="str">
        <f>VLOOKUP(G336,recodage_dispositifs!$A$1:$C$581,3,FALSE)</f>
        <v>chirurgie</v>
      </c>
    </row>
    <row r="337" spans="1:9" x14ac:dyDescent="0.25">
      <c r="A337" s="7">
        <v>43867</v>
      </c>
      <c r="B337" s="7">
        <f t="shared" si="16"/>
        <v>43868</v>
      </c>
      <c r="C337" s="7"/>
      <c r="D337" s="7"/>
      <c r="E337" s="8">
        <f t="shared" si="17"/>
        <v>2020</v>
      </c>
      <c r="F337" s="8">
        <f t="shared" si="18"/>
        <v>2</v>
      </c>
      <c r="G337" t="s">
        <v>116</v>
      </c>
      <c r="H337" t="str">
        <f>VLOOKUP(G337,recodage_dispositifs!$A$1:$B$581,2,FALSE)</f>
        <v>DERMATOME ELECTRIQUE</v>
      </c>
      <c r="I337" t="str">
        <f>VLOOKUP(G337,recodage_dispositifs!$A$1:$C$581,3,FALSE)</f>
        <v>a_classer_plus_tard</v>
      </c>
    </row>
    <row r="338" spans="1:9" x14ac:dyDescent="0.25">
      <c r="A338" s="7">
        <v>43867</v>
      </c>
      <c r="B338" s="7">
        <f t="shared" si="16"/>
        <v>43868</v>
      </c>
      <c r="C338" s="7"/>
      <c r="D338" s="7"/>
      <c r="E338" s="8">
        <f t="shared" si="17"/>
        <v>2020</v>
      </c>
      <c r="F338" s="8">
        <f t="shared" si="18"/>
        <v>2</v>
      </c>
      <c r="G338" t="s">
        <v>45</v>
      </c>
      <c r="H338" t="str">
        <f>VLOOKUP(G338,recodage_dispositifs!$A$1:$B$581,2,FALSE)</f>
        <v>AGRAFEUSE CHIRURGICALE</v>
      </c>
      <c r="I338" t="str">
        <f>VLOOKUP(G338,recodage_dispositifs!$A$1:$C$581,3,FALSE)</f>
        <v>chirurgie</v>
      </c>
    </row>
    <row r="339" spans="1:9" x14ac:dyDescent="0.25">
      <c r="A339" s="7">
        <v>43866</v>
      </c>
      <c r="B339" s="7">
        <f t="shared" si="16"/>
        <v>43867</v>
      </c>
      <c r="C339" s="7"/>
      <c r="D339" s="7"/>
      <c r="E339" s="8">
        <f t="shared" si="17"/>
        <v>2020</v>
      </c>
      <c r="F339" s="8">
        <f t="shared" si="18"/>
        <v>2</v>
      </c>
      <c r="G339" t="s">
        <v>172</v>
      </c>
      <c r="H339" t="str">
        <f>VLOOKUP(G339,recodage_dispositifs!$A$1:$B$581,2,FALSE)</f>
        <v>DMU D' APHERESE ECHANGE PLASMATIQUE</v>
      </c>
      <c r="I339" t="str">
        <f>VLOOKUP(G339,recodage_dispositifs!$A$1:$C$581,3,FALSE)</f>
        <v>a_classer_plus_tard</v>
      </c>
    </row>
    <row r="340" spans="1:9" x14ac:dyDescent="0.25">
      <c r="A340" s="7">
        <v>43864</v>
      </c>
      <c r="B340" s="7">
        <f t="shared" si="16"/>
        <v>43865</v>
      </c>
      <c r="C340" s="7"/>
      <c r="D340" s="7"/>
      <c r="E340" s="8">
        <f t="shared" si="17"/>
        <v>2020</v>
      </c>
      <c r="F340" s="8">
        <f t="shared" si="18"/>
        <v>2</v>
      </c>
      <c r="G340" t="s">
        <v>78</v>
      </c>
      <c r="H340" t="str">
        <f>VLOOKUP(G340,recodage_dispositifs!$A$1:$B$581,2,FALSE)</f>
        <v>FIL DE SUTURE CHIRURGICALE</v>
      </c>
      <c r="I340" t="str">
        <f>VLOOKUP(G340,recodage_dispositifs!$A$1:$C$581,3,FALSE)</f>
        <v>a_classer_plus_tard</v>
      </c>
    </row>
    <row r="341" spans="1:9" x14ac:dyDescent="0.25">
      <c r="A341" s="7">
        <v>43861</v>
      </c>
      <c r="B341" s="7">
        <f t="shared" si="16"/>
        <v>43862</v>
      </c>
      <c r="C341" s="7"/>
      <c r="D341" s="7"/>
      <c r="E341" s="8">
        <f t="shared" si="17"/>
        <v>2020</v>
      </c>
      <c r="F341" s="8">
        <f t="shared" si="18"/>
        <v>1</v>
      </c>
      <c r="G341" t="s">
        <v>175</v>
      </c>
      <c r="H341" t="str">
        <f>VLOOKUP(G341,recodage_dispositifs!$A$1:$B$581,2,FALSE)</f>
        <v>ANALYSEURS MULTIDISCIPLINAIRES : CONSOMMABLE AUTOMATE</v>
      </c>
      <c r="I341" t="str">
        <f>VLOOKUP(G341,recodage_dispositifs!$A$1:$C$581,3,FALSE)</f>
        <v>biologie_medicale</v>
      </c>
    </row>
    <row r="342" spans="1:9" x14ac:dyDescent="0.25">
      <c r="A342" s="7">
        <v>43861</v>
      </c>
      <c r="B342" s="7">
        <f t="shared" si="16"/>
        <v>43862</v>
      </c>
      <c r="C342" s="7"/>
      <c r="D342" s="7"/>
      <c r="E342" s="8">
        <f t="shared" si="17"/>
        <v>2020</v>
      </c>
      <c r="F342" s="8">
        <f t="shared" si="18"/>
        <v>1</v>
      </c>
      <c r="G342" t="s">
        <v>45</v>
      </c>
      <c r="H342" t="str">
        <f>VLOOKUP(G342,recodage_dispositifs!$A$1:$B$581,2,FALSE)</f>
        <v>AGRAFEUSE CHIRURGICALE</v>
      </c>
      <c r="I342" t="str">
        <f>VLOOKUP(G342,recodage_dispositifs!$A$1:$C$581,3,FALSE)</f>
        <v>chirurgie</v>
      </c>
    </row>
    <row r="343" spans="1:9" x14ac:dyDescent="0.25">
      <c r="A343" s="7">
        <v>43859</v>
      </c>
      <c r="B343" s="7">
        <f t="shared" si="16"/>
        <v>43860</v>
      </c>
      <c r="C343" s="7"/>
      <c r="D343" s="7"/>
      <c r="E343" s="8">
        <f t="shared" si="17"/>
        <v>2020</v>
      </c>
      <c r="F343" s="8">
        <f t="shared" si="18"/>
        <v>1</v>
      </c>
      <c r="G343" t="s">
        <v>38</v>
      </c>
      <c r="H343" t="str">
        <f>VLOOKUP(G343,recodage_dispositifs!$A$1:$B$581,2,FALSE)</f>
        <v>PROLONGATEUR</v>
      </c>
      <c r="I343" t="str">
        <f>VLOOKUP(G343,recodage_dispositifs!$A$1:$C$581,3,FALSE)</f>
        <v>a_classer_plus_tard</v>
      </c>
    </row>
    <row r="344" spans="1:9" x14ac:dyDescent="0.25">
      <c r="A344" s="7">
        <v>43859</v>
      </c>
      <c r="B344" s="7">
        <f t="shared" si="16"/>
        <v>43860</v>
      </c>
      <c r="C344" s="7"/>
      <c r="D344" s="7"/>
      <c r="E344" s="8">
        <f t="shared" si="17"/>
        <v>2020</v>
      </c>
      <c r="F344" s="8">
        <f t="shared" si="18"/>
        <v>1</v>
      </c>
      <c r="G344" t="s">
        <v>176</v>
      </c>
      <c r="H344" t="str">
        <f>VLOOKUP(G344,recodage_dispositifs!$A$1:$B$581,2,FALSE)</f>
        <v>SONDE D' INTUBATION ENDOTRACHEALE</v>
      </c>
      <c r="I344" t="str">
        <f>VLOOKUP(G344,recodage_dispositifs!$A$1:$C$581,3,FALSE)</f>
        <v>a_classer_plus_tard</v>
      </c>
    </row>
    <row r="345" spans="1:9" x14ac:dyDescent="0.25">
      <c r="A345" s="7">
        <v>43859</v>
      </c>
      <c r="B345" s="7">
        <f t="shared" si="16"/>
        <v>43860</v>
      </c>
      <c r="C345" s="7"/>
      <c r="D345" s="7"/>
      <c r="E345" s="8">
        <f t="shared" si="17"/>
        <v>2020</v>
      </c>
      <c r="F345" s="8">
        <f t="shared" si="18"/>
        <v>1</v>
      </c>
      <c r="G345" t="s">
        <v>115</v>
      </c>
      <c r="H345" t="str">
        <f>VLOOKUP(G345,recodage_dispositifs!$A$1:$B$581,2,FALSE)</f>
        <v>BISTOURI ELECTRIQUE ( ELECTRODE D' ARTHROSCOPIE )</v>
      </c>
      <c r="I345" t="str">
        <f>VLOOKUP(G345,recodage_dispositifs!$A$1:$C$581,3,FALSE)</f>
        <v>chirurgie</v>
      </c>
    </row>
    <row r="346" spans="1:9" x14ac:dyDescent="0.25">
      <c r="A346" s="7">
        <v>43859</v>
      </c>
      <c r="B346" s="7">
        <f t="shared" si="16"/>
        <v>43860</v>
      </c>
      <c r="C346" s="7"/>
      <c r="D346" s="7"/>
      <c r="E346" s="8">
        <f t="shared" si="17"/>
        <v>2020</v>
      </c>
      <c r="F346" s="8">
        <f t="shared" si="18"/>
        <v>1</v>
      </c>
      <c r="G346" t="s">
        <v>177</v>
      </c>
      <c r="H346" t="str">
        <f>VLOOKUP(G346,recodage_dispositifs!$A$1:$B$581,2,FALSE)</f>
        <v>BIBERON</v>
      </c>
      <c r="I346" t="str">
        <f>VLOOKUP(G346,recodage_dispositifs!$A$1:$C$581,3,FALSE)</f>
        <v>a_classer_plus_tard</v>
      </c>
    </row>
    <row r="347" spans="1:9" x14ac:dyDescent="0.25">
      <c r="A347" s="7">
        <v>43859</v>
      </c>
      <c r="B347" s="7">
        <f t="shared" si="16"/>
        <v>43860</v>
      </c>
      <c r="C347" s="7"/>
      <c r="D347" s="7"/>
      <c r="E347" s="8">
        <f t="shared" si="17"/>
        <v>2020</v>
      </c>
      <c r="F347" s="8">
        <f t="shared" si="18"/>
        <v>1</v>
      </c>
      <c r="G347" t="s">
        <v>50</v>
      </c>
      <c r="H347" t="str">
        <f>VLOOKUP(G347,recodage_dispositifs!$A$1:$B$581,2,FALSE)</f>
        <v>ANESTHESIE PERIDURALE</v>
      </c>
      <c r="I347" t="str">
        <f>VLOOKUP(G347,recodage_dispositifs!$A$1:$C$581,3,FALSE)</f>
        <v>anesthesie</v>
      </c>
    </row>
    <row r="348" spans="1:9" x14ac:dyDescent="0.25">
      <c r="A348" s="7">
        <v>43859</v>
      </c>
      <c r="B348" s="7">
        <f t="shared" si="16"/>
        <v>43860</v>
      </c>
      <c r="C348" s="7"/>
      <c r="D348" s="7"/>
      <c r="E348" s="8">
        <f t="shared" si="17"/>
        <v>2020</v>
      </c>
      <c r="F348" s="8">
        <f t="shared" si="18"/>
        <v>1</v>
      </c>
      <c r="G348" t="s">
        <v>48</v>
      </c>
      <c r="H348" t="str">
        <f>VLOOKUP(G348,recodage_dispositifs!$A$1:$B$581,2,FALSE)</f>
        <v>DIFFUSEUR PORTABLE NON REUTILISABLE</v>
      </c>
      <c r="I348" t="str">
        <f>VLOOKUP(G348,recodage_dispositifs!$A$1:$C$581,3,FALSE)</f>
        <v>a_classer_plus_tard</v>
      </c>
    </row>
    <row r="349" spans="1:9" x14ac:dyDescent="0.25">
      <c r="A349" s="7">
        <v>43859</v>
      </c>
      <c r="B349" s="7">
        <f t="shared" si="16"/>
        <v>43860</v>
      </c>
      <c r="C349" s="7"/>
      <c r="D349" s="7"/>
      <c r="E349" s="8">
        <f t="shared" si="17"/>
        <v>2020</v>
      </c>
      <c r="F349" s="8">
        <f t="shared" si="18"/>
        <v>1</v>
      </c>
      <c r="G349" t="s">
        <v>153</v>
      </c>
      <c r="H349" t="str">
        <f>VLOOKUP(G349,recodage_dispositifs!$A$1:$B$581,2,FALSE)</f>
        <v>SET DE PRESSION</v>
      </c>
      <c r="I349" t="str">
        <f>VLOOKUP(G349,recodage_dispositifs!$A$1:$C$581,3,FALSE)</f>
        <v>a_classer_plus_tard</v>
      </c>
    </row>
    <row r="350" spans="1:9" x14ac:dyDescent="0.25">
      <c r="A350" s="7">
        <v>43859</v>
      </c>
      <c r="B350" s="7">
        <f t="shared" si="16"/>
        <v>43860</v>
      </c>
      <c r="C350" s="7"/>
      <c r="D350" s="7"/>
      <c r="E350" s="8">
        <f t="shared" si="17"/>
        <v>2020</v>
      </c>
      <c r="F350" s="8">
        <f t="shared" si="18"/>
        <v>1</v>
      </c>
      <c r="G350" t="s">
        <v>153</v>
      </c>
      <c r="H350" t="str">
        <f>VLOOKUP(G350,recodage_dispositifs!$A$1:$B$581,2,FALSE)</f>
        <v>SET DE PRESSION</v>
      </c>
      <c r="I350" t="str">
        <f>VLOOKUP(G350,recodage_dispositifs!$A$1:$C$581,3,FALSE)</f>
        <v>a_classer_plus_tard</v>
      </c>
    </row>
    <row r="351" spans="1:9" x14ac:dyDescent="0.25">
      <c r="A351" s="7">
        <v>43859</v>
      </c>
      <c r="B351" s="7">
        <f t="shared" si="16"/>
        <v>43860</v>
      </c>
      <c r="C351" s="7"/>
      <c r="D351" s="7"/>
      <c r="E351" s="8">
        <f t="shared" si="17"/>
        <v>2020</v>
      </c>
      <c r="F351" s="8">
        <f t="shared" si="18"/>
        <v>1</v>
      </c>
      <c r="G351" t="s">
        <v>153</v>
      </c>
      <c r="H351" t="str">
        <f>VLOOKUP(G351,recodage_dispositifs!$A$1:$B$581,2,FALSE)</f>
        <v>SET DE PRESSION</v>
      </c>
      <c r="I351" t="str">
        <f>VLOOKUP(G351,recodage_dispositifs!$A$1:$C$581,3,FALSE)</f>
        <v>a_classer_plus_tard</v>
      </c>
    </row>
    <row r="352" spans="1:9" x14ac:dyDescent="0.25">
      <c r="A352" s="7">
        <v>43859</v>
      </c>
      <c r="B352" s="7">
        <f t="shared" si="16"/>
        <v>43860</v>
      </c>
      <c r="C352" s="7"/>
      <c r="D352" s="7"/>
      <c r="E352" s="8">
        <f t="shared" si="17"/>
        <v>2020</v>
      </c>
      <c r="F352" s="8">
        <f t="shared" si="18"/>
        <v>1</v>
      </c>
      <c r="G352" t="s">
        <v>27</v>
      </c>
      <c r="H352" t="str">
        <f>VLOOKUP(G352,recodage_dispositifs!$A$1:$B$581,2,FALSE)</f>
        <v>PERFUSEUR</v>
      </c>
      <c r="I352" t="str">
        <f>VLOOKUP(G352,recodage_dispositifs!$A$1:$C$581,3,FALSE)</f>
        <v>a_classer_plus_tard</v>
      </c>
    </row>
    <row r="353" spans="1:9" x14ac:dyDescent="0.25">
      <c r="A353" s="7">
        <v>43859</v>
      </c>
      <c r="B353" s="7">
        <f t="shared" si="16"/>
        <v>43860</v>
      </c>
      <c r="C353" s="7"/>
      <c r="D353" s="7"/>
      <c r="E353" s="8">
        <f t="shared" si="17"/>
        <v>2020</v>
      </c>
      <c r="F353" s="8">
        <f t="shared" si="18"/>
        <v>1</v>
      </c>
      <c r="G353" t="s">
        <v>33</v>
      </c>
      <c r="H353" t="str">
        <f>VLOOKUP(G353,recodage_dispositifs!$A$1:$B$581,2,FALSE)</f>
        <v>THERAPIE PAR PRESSION NEGATIVE</v>
      </c>
      <c r="I353" t="str">
        <f>VLOOKUP(G353,recodage_dispositifs!$A$1:$C$581,3,FALSE)</f>
        <v>a_classer_plus_tard</v>
      </c>
    </row>
    <row r="354" spans="1:9" x14ac:dyDescent="0.25">
      <c r="A354" s="7">
        <v>43859</v>
      </c>
      <c r="B354" s="7">
        <f t="shared" si="16"/>
        <v>43860</v>
      </c>
      <c r="C354" s="7"/>
      <c r="D354" s="7"/>
      <c r="E354" s="8">
        <f t="shared" si="17"/>
        <v>2020</v>
      </c>
      <c r="F354" s="8">
        <f t="shared" si="18"/>
        <v>1</v>
      </c>
      <c r="G354" t="s">
        <v>178</v>
      </c>
      <c r="H354" t="str">
        <f>VLOOKUP(G354,recodage_dispositifs!$A$1:$B$581,2,FALSE)</f>
        <v>VALVE CARDIAQUE BIOLOGIQUE</v>
      </c>
      <c r="I354" t="str">
        <f>VLOOKUP(G354,recodage_dispositifs!$A$1:$C$581,3,FALSE)</f>
        <v>a_classer_plus_tard</v>
      </c>
    </row>
    <row r="355" spans="1:9" x14ac:dyDescent="0.25">
      <c r="A355" s="7">
        <v>43859</v>
      </c>
      <c r="B355" s="7">
        <f t="shared" si="16"/>
        <v>43860</v>
      </c>
      <c r="C355" s="7"/>
      <c r="D355" s="7"/>
      <c r="E355" s="8">
        <f t="shared" si="17"/>
        <v>2020</v>
      </c>
      <c r="F355" s="8">
        <f t="shared" si="18"/>
        <v>1</v>
      </c>
      <c r="G355" t="s">
        <v>59</v>
      </c>
      <c r="H355" t="str">
        <f>VLOOKUP(G355,recodage_dispositifs!$A$1:$B$581,2,FALSE)</f>
        <v>CATHETER VEINEUX PERIPHERIQUE</v>
      </c>
      <c r="I355" t="str">
        <f>VLOOKUP(G355,recodage_dispositifs!$A$1:$C$581,3,FALSE)</f>
        <v>a_classer_plus_tard</v>
      </c>
    </row>
    <row r="356" spans="1:9" x14ac:dyDescent="0.25">
      <c r="A356" s="7">
        <v>43859</v>
      </c>
      <c r="B356" s="7">
        <f t="shared" si="16"/>
        <v>43860</v>
      </c>
      <c r="C356" s="7"/>
      <c r="D356" s="7"/>
      <c r="E356" s="8">
        <f t="shared" si="17"/>
        <v>2020</v>
      </c>
      <c r="F356" s="8">
        <f t="shared" si="18"/>
        <v>1</v>
      </c>
      <c r="G356" t="s">
        <v>48</v>
      </c>
      <c r="H356" t="str">
        <f>VLOOKUP(G356,recodage_dispositifs!$A$1:$B$581,2,FALSE)</f>
        <v>DIFFUSEUR PORTABLE NON REUTILISABLE</v>
      </c>
      <c r="I356" t="str">
        <f>VLOOKUP(G356,recodage_dispositifs!$A$1:$C$581,3,FALSE)</f>
        <v>a_classer_plus_tard</v>
      </c>
    </row>
    <row r="357" spans="1:9" x14ac:dyDescent="0.25">
      <c r="A357" s="7">
        <v>43857</v>
      </c>
      <c r="B357" s="7">
        <f t="shared" si="16"/>
        <v>43858</v>
      </c>
      <c r="C357" s="7"/>
      <c r="D357" s="7"/>
      <c r="E357" s="8">
        <f t="shared" si="17"/>
        <v>2020</v>
      </c>
      <c r="F357" s="8">
        <f t="shared" si="18"/>
        <v>1</v>
      </c>
      <c r="G357" t="s">
        <v>179</v>
      </c>
      <c r="H357" t="str">
        <f>VLOOKUP(G357,recodage_dispositifs!$A$1:$B$581,2,FALSE)</f>
        <v>CLIP</v>
      </c>
      <c r="I357" t="str">
        <f>VLOOKUP(G357,recodage_dispositifs!$A$1:$C$581,3,FALSE)</f>
        <v>a_classer_plus_tard</v>
      </c>
    </row>
    <row r="358" spans="1:9" x14ac:dyDescent="0.25">
      <c r="A358" s="7">
        <v>43857</v>
      </c>
      <c r="B358" s="7">
        <f t="shared" si="16"/>
        <v>43858</v>
      </c>
      <c r="C358" s="7"/>
      <c r="D358" s="7"/>
      <c r="E358" s="8">
        <f t="shared" si="17"/>
        <v>2020</v>
      </c>
      <c r="F358" s="8">
        <f t="shared" si="18"/>
        <v>1</v>
      </c>
      <c r="G358" t="s">
        <v>167</v>
      </c>
      <c r="H358" t="str">
        <f>VLOOKUP(G358,recodage_dispositifs!$A$1:$B$581,2,FALSE)</f>
        <v>IRM</v>
      </c>
      <c r="I358" t="str">
        <f>VLOOKUP(G358,recodage_dispositifs!$A$1:$C$581,3,FALSE)</f>
        <v>a_classer_plus_tard</v>
      </c>
    </row>
    <row r="359" spans="1:9" x14ac:dyDescent="0.25">
      <c r="A359" s="7">
        <v>43854</v>
      </c>
      <c r="B359" s="7">
        <f t="shared" si="16"/>
        <v>43855</v>
      </c>
      <c r="C359" s="7"/>
      <c r="D359" s="7"/>
      <c r="E359" s="8">
        <f t="shared" si="17"/>
        <v>2020</v>
      </c>
      <c r="F359" s="8">
        <f t="shared" si="18"/>
        <v>1</v>
      </c>
      <c r="G359" t="s">
        <v>64</v>
      </c>
      <c r="H359" t="str">
        <f>VLOOKUP(G359,recodage_dispositifs!$A$1:$B$581,2,FALSE)</f>
        <v>PINCE A CLIP</v>
      </c>
      <c r="I359" t="str">
        <f>VLOOKUP(G359,recodage_dispositifs!$A$1:$C$581,3,FALSE)</f>
        <v>a_classer_plus_tard</v>
      </c>
    </row>
    <row r="360" spans="1:9" x14ac:dyDescent="0.25">
      <c r="A360" s="7">
        <v>43854</v>
      </c>
      <c r="B360" s="7">
        <f t="shared" si="16"/>
        <v>43855</v>
      </c>
      <c r="C360" s="7"/>
      <c r="D360" s="7"/>
      <c r="E360" s="8">
        <f t="shared" si="17"/>
        <v>2020</v>
      </c>
      <c r="F360" s="8">
        <f t="shared" si="18"/>
        <v>1</v>
      </c>
      <c r="G360" t="s">
        <v>180</v>
      </c>
      <c r="H360" t="str">
        <f>VLOOKUP(G360,recodage_dispositifs!$A$1:$B$581,2,FALSE)</f>
        <v>VALVE BIOLOGIQUE PERCUTANEE AORTIQUE</v>
      </c>
      <c r="I360" t="str">
        <f>VLOOKUP(G360,recodage_dispositifs!$A$1:$C$581,3,FALSE)</f>
        <v>a_classer_plus_tard</v>
      </c>
    </row>
    <row r="361" spans="1:9" x14ac:dyDescent="0.25">
      <c r="A361" s="7">
        <v>43854</v>
      </c>
      <c r="B361" s="7">
        <f t="shared" si="16"/>
        <v>43855</v>
      </c>
      <c r="C361" s="7"/>
      <c r="D361" s="7"/>
      <c r="E361" s="8">
        <f t="shared" si="17"/>
        <v>2020</v>
      </c>
      <c r="F361" s="8">
        <f t="shared" si="18"/>
        <v>1</v>
      </c>
      <c r="G361" t="s">
        <v>180</v>
      </c>
      <c r="H361" t="str">
        <f>VLOOKUP(G361,recodage_dispositifs!$A$1:$B$581,2,FALSE)</f>
        <v>VALVE BIOLOGIQUE PERCUTANEE AORTIQUE</v>
      </c>
      <c r="I361" t="str">
        <f>VLOOKUP(G361,recodage_dispositifs!$A$1:$C$581,3,FALSE)</f>
        <v>a_classer_plus_tard</v>
      </c>
    </row>
    <row r="362" spans="1:9" x14ac:dyDescent="0.25">
      <c r="A362" s="7">
        <v>43853</v>
      </c>
      <c r="B362" s="7">
        <f t="shared" si="16"/>
        <v>43854</v>
      </c>
      <c r="C362" s="7"/>
      <c r="D362" s="7"/>
      <c r="E362" s="8">
        <f t="shared" si="17"/>
        <v>2020</v>
      </c>
      <c r="F362" s="8">
        <f t="shared" si="18"/>
        <v>1</v>
      </c>
      <c r="G362" t="s">
        <v>33</v>
      </c>
      <c r="H362" t="str">
        <f>VLOOKUP(G362,recodage_dispositifs!$A$1:$B$581,2,FALSE)</f>
        <v>THERAPIE PAR PRESSION NEGATIVE</v>
      </c>
      <c r="I362" t="str">
        <f>VLOOKUP(G362,recodage_dispositifs!$A$1:$C$581,3,FALSE)</f>
        <v>a_classer_plus_tard</v>
      </c>
    </row>
    <row r="363" spans="1:9" x14ac:dyDescent="0.25">
      <c r="A363" s="7">
        <v>43853</v>
      </c>
      <c r="B363" s="7">
        <f t="shared" si="16"/>
        <v>43854</v>
      </c>
      <c r="C363" s="7"/>
      <c r="D363" s="7"/>
      <c r="E363" s="8">
        <f t="shared" si="17"/>
        <v>2020</v>
      </c>
      <c r="F363" s="8">
        <f t="shared" si="18"/>
        <v>1</v>
      </c>
      <c r="G363" t="s">
        <v>82</v>
      </c>
      <c r="H363" t="str">
        <f>VLOOKUP(G363,recodage_dispositifs!$A$1:$B$581,2,FALSE)</f>
        <v>STERILISATEUR / STERILISATION</v>
      </c>
      <c r="I363" t="str">
        <f>VLOOKUP(G363,recodage_dispositifs!$A$1:$C$581,3,FALSE)</f>
        <v>a_classer_plus_tard</v>
      </c>
    </row>
    <row r="364" spans="1:9" x14ac:dyDescent="0.25">
      <c r="A364" s="7">
        <v>43853</v>
      </c>
      <c r="B364" s="7">
        <f t="shared" si="16"/>
        <v>43854</v>
      </c>
      <c r="C364" s="7"/>
      <c r="D364" s="7"/>
      <c r="E364" s="8">
        <f t="shared" si="17"/>
        <v>2020</v>
      </c>
      <c r="F364" s="8">
        <f t="shared" si="18"/>
        <v>1</v>
      </c>
      <c r="G364" t="s">
        <v>54</v>
      </c>
      <c r="H364" t="str">
        <f>VLOOKUP(G364,recodage_dispositifs!$A$1:$B$581,2,FALSE)</f>
        <v>DEFIBRILLATEUR IMPLANTABLE</v>
      </c>
      <c r="I364" t="str">
        <f>VLOOKUP(G364,recodage_dispositifs!$A$1:$C$581,3,FALSE)</f>
        <v>a_classer_plus_tard</v>
      </c>
    </row>
    <row r="365" spans="1:9" x14ac:dyDescent="0.25">
      <c r="A365" s="7">
        <v>43853</v>
      </c>
      <c r="B365" s="7">
        <f t="shared" si="16"/>
        <v>43854</v>
      </c>
      <c r="C365" s="7"/>
      <c r="D365" s="7"/>
      <c r="E365" s="8">
        <f t="shared" si="17"/>
        <v>2020</v>
      </c>
      <c r="F365" s="8">
        <f t="shared" si="18"/>
        <v>1</v>
      </c>
      <c r="G365" t="s">
        <v>115</v>
      </c>
      <c r="H365" t="str">
        <f>VLOOKUP(G365,recodage_dispositifs!$A$1:$B$581,2,FALSE)</f>
        <v>BISTOURI ELECTRIQUE ( ELECTRODE D' ARTHROSCOPIE )</v>
      </c>
      <c r="I365" t="str">
        <f>VLOOKUP(G365,recodage_dispositifs!$A$1:$C$581,3,FALSE)</f>
        <v>chirurgie</v>
      </c>
    </row>
    <row r="366" spans="1:9" x14ac:dyDescent="0.25">
      <c r="A366" s="7">
        <v>43852</v>
      </c>
      <c r="B366" s="7">
        <f t="shared" si="16"/>
        <v>43853</v>
      </c>
      <c r="C366" s="7"/>
      <c r="D366" s="7"/>
      <c r="E366" s="8">
        <f t="shared" si="17"/>
        <v>2020</v>
      </c>
      <c r="F366" s="8">
        <f t="shared" si="18"/>
        <v>1</v>
      </c>
      <c r="G366" t="s">
        <v>115</v>
      </c>
      <c r="H366" t="str">
        <f>VLOOKUP(G366,recodage_dispositifs!$A$1:$B$581,2,FALSE)</f>
        <v>BISTOURI ELECTRIQUE ( ELECTRODE D' ARTHROSCOPIE )</v>
      </c>
      <c r="I366" t="str">
        <f>VLOOKUP(G366,recodage_dispositifs!$A$1:$C$581,3,FALSE)</f>
        <v>chirurgie</v>
      </c>
    </row>
    <row r="367" spans="1:9" x14ac:dyDescent="0.25">
      <c r="A367" s="7">
        <v>43852</v>
      </c>
      <c r="B367" s="7">
        <f t="shared" si="16"/>
        <v>43853</v>
      </c>
      <c r="C367" s="7"/>
      <c r="D367" s="7"/>
      <c r="E367" s="8">
        <f t="shared" si="17"/>
        <v>2020</v>
      </c>
      <c r="F367" s="8">
        <f t="shared" si="18"/>
        <v>1</v>
      </c>
      <c r="G367" t="s">
        <v>161</v>
      </c>
      <c r="H367" t="str">
        <f>VLOOKUP(G367,recodage_dispositifs!$A$1:$B$581,2,FALSE)</f>
        <v>INTRODUCTEUR DE CATHETER ( CARDIO )</v>
      </c>
      <c r="I367" t="str">
        <f>VLOOKUP(G367,recodage_dispositifs!$A$1:$C$581,3,FALSE)</f>
        <v>a_classer_plus_tard</v>
      </c>
    </row>
    <row r="368" spans="1:9" x14ac:dyDescent="0.25">
      <c r="A368" s="7">
        <v>43851</v>
      </c>
      <c r="B368" s="7">
        <f t="shared" si="16"/>
        <v>43852</v>
      </c>
      <c r="C368" s="7"/>
      <c r="D368" s="7"/>
      <c r="E368" s="8">
        <f t="shared" si="17"/>
        <v>2020</v>
      </c>
      <c r="F368" s="8">
        <f t="shared" si="18"/>
        <v>1</v>
      </c>
      <c r="G368" t="s">
        <v>69</v>
      </c>
      <c r="H368" t="str">
        <f>VLOOKUP(G368,recodage_dispositifs!$A$1:$B$581,2,FALSE)</f>
        <v>VIS D' OSTEOSYNTHESE ( ORTHOPEDIE )</v>
      </c>
      <c r="I368" t="str">
        <f>VLOOKUP(G368,recodage_dispositifs!$A$1:$C$581,3,FALSE)</f>
        <v>a_classer_plus_tard</v>
      </c>
    </row>
    <row r="369" spans="1:9" x14ac:dyDescent="0.25">
      <c r="A369" s="7">
        <v>43851</v>
      </c>
      <c r="B369" s="7">
        <f t="shared" si="16"/>
        <v>43852</v>
      </c>
      <c r="C369" s="7"/>
      <c r="D369" s="7"/>
      <c r="E369" s="8">
        <f t="shared" si="17"/>
        <v>2020</v>
      </c>
      <c r="F369" s="8">
        <f t="shared" si="18"/>
        <v>1</v>
      </c>
      <c r="G369" t="s">
        <v>181</v>
      </c>
      <c r="H369" t="str">
        <f>VLOOKUP(G369,recodage_dispositifs!$A$1:$B$581,2,FALSE)</f>
        <v>HCG TOTALE ENTIERE + BETA LIBRE - BIOCHIMIE</v>
      </c>
      <c r="I369" t="str">
        <f>VLOOKUP(G369,recodage_dispositifs!$A$1:$C$581,3,FALSE)</f>
        <v>a_classer_plus_tard</v>
      </c>
    </row>
    <row r="370" spans="1:9" x14ac:dyDescent="0.25">
      <c r="A370" s="7">
        <v>43851</v>
      </c>
      <c r="B370" s="7">
        <f t="shared" si="16"/>
        <v>43852</v>
      </c>
      <c r="C370" s="7"/>
      <c r="D370" s="7"/>
      <c r="E370" s="8">
        <f t="shared" si="17"/>
        <v>2020</v>
      </c>
      <c r="F370" s="8">
        <f t="shared" si="18"/>
        <v>1</v>
      </c>
      <c r="G370" t="s">
        <v>182</v>
      </c>
      <c r="H370" t="str">
        <f>VLOOKUP(G370,recodage_dispositifs!$A$1:$B$581,2,FALSE)</f>
        <v xml:space="preserve">VENTILATEUR ( ACCESSOIRE ) </v>
      </c>
      <c r="I370" t="str">
        <f>VLOOKUP(G370,recodage_dispositifs!$A$1:$C$581,3,FALSE)</f>
        <v>a_classer_plus_tard</v>
      </c>
    </row>
    <row r="371" spans="1:9" x14ac:dyDescent="0.25">
      <c r="A371" s="7">
        <v>43850</v>
      </c>
      <c r="B371" s="7">
        <f t="shared" si="16"/>
        <v>43851</v>
      </c>
      <c r="C371" s="7"/>
      <c r="D371" s="7"/>
      <c r="E371" s="8">
        <f t="shared" si="17"/>
        <v>2020</v>
      </c>
      <c r="F371" s="8">
        <f t="shared" si="18"/>
        <v>1</v>
      </c>
      <c r="G371" t="s">
        <v>183</v>
      </c>
      <c r="H371" t="str">
        <f>VLOOKUP(G371,recodage_dispositifs!$A$1:$B$581,2,FALSE)</f>
        <v>SET DE TRANSFERT</v>
      </c>
      <c r="I371" t="str">
        <f>VLOOKUP(G371,recodage_dispositifs!$A$1:$C$581,3,FALSE)</f>
        <v>a_classer_plus_tard</v>
      </c>
    </row>
    <row r="372" spans="1:9" x14ac:dyDescent="0.25">
      <c r="A372" s="7">
        <v>43847</v>
      </c>
      <c r="B372" s="7">
        <f t="shared" si="16"/>
        <v>43848</v>
      </c>
      <c r="C372" s="7"/>
      <c r="D372" s="7"/>
      <c r="E372" s="8">
        <f t="shared" si="17"/>
        <v>2020</v>
      </c>
      <c r="F372" s="8">
        <f t="shared" si="18"/>
        <v>1</v>
      </c>
      <c r="G372" t="s">
        <v>121</v>
      </c>
      <c r="H372" t="str">
        <f>VLOOKUP(G372,recodage_dispositifs!$A$1:$B$581,2,FALSE)</f>
        <v>COIL</v>
      </c>
      <c r="I372" t="str">
        <f>VLOOKUP(G372,recodage_dispositifs!$A$1:$C$581,3,FALSE)</f>
        <v>a_classer_plus_tard</v>
      </c>
    </row>
    <row r="373" spans="1:9" x14ac:dyDescent="0.25">
      <c r="A373" s="7">
        <v>43847</v>
      </c>
      <c r="B373" s="7">
        <f t="shared" si="16"/>
        <v>43848</v>
      </c>
      <c r="C373" s="7"/>
      <c r="D373" s="7"/>
      <c r="E373" s="8">
        <f t="shared" si="17"/>
        <v>2020</v>
      </c>
      <c r="F373" s="8">
        <f t="shared" si="18"/>
        <v>1</v>
      </c>
      <c r="G373" t="s">
        <v>184</v>
      </c>
      <c r="H373" t="str">
        <f>VLOOKUP(G373,recodage_dispositifs!$A$1:$B$581,2,FALSE)</f>
        <v>ENDOPROTHESE URETERALE</v>
      </c>
      <c r="I373" t="str">
        <f>VLOOKUP(G373,recodage_dispositifs!$A$1:$C$581,3,FALSE)</f>
        <v>a_classer_plus_tard</v>
      </c>
    </row>
    <row r="374" spans="1:9" x14ac:dyDescent="0.25">
      <c r="A374" s="7">
        <v>43847</v>
      </c>
      <c r="B374" s="7">
        <f t="shared" si="16"/>
        <v>43848</v>
      </c>
      <c r="C374" s="7"/>
      <c r="D374" s="7"/>
      <c r="E374" s="8">
        <f t="shared" si="17"/>
        <v>2020</v>
      </c>
      <c r="F374" s="8">
        <f t="shared" si="18"/>
        <v>1</v>
      </c>
      <c r="G374" t="s">
        <v>115</v>
      </c>
      <c r="H374" t="str">
        <f>VLOOKUP(G374,recodage_dispositifs!$A$1:$B$581,2,FALSE)</f>
        <v>BISTOURI ELECTRIQUE ( ELECTRODE D' ARTHROSCOPIE )</v>
      </c>
      <c r="I374" t="str">
        <f>VLOOKUP(G374,recodage_dispositifs!$A$1:$C$581,3,FALSE)</f>
        <v>chirurgie</v>
      </c>
    </row>
    <row r="375" spans="1:9" x14ac:dyDescent="0.25">
      <c r="A375" s="7">
        <v>43847</v>
      </c>
      <c r="B375" s="7">
        <f t="shared" si="16"/>
        <v>43848</v>
      </c>
      <c r="C375" s="7"/>
      <c r="D375" s="7"/>
      <c r="E375" s="8">
        <f t="shared" si="17"/>
        <v>2020</v>
      </c>
      <c r="F375" s="8">
        <f t="shared" si="18"/>
        <v>1</v>
      </c>
      <c r="G375" t="s">
        <v>54</v>
      </c>
      <c r="H375" t="str">
        <f>VLOOKUP(G375,recodage_dispositifs!$A$1:$B$581,2,FALSE)</f>
        <v>DEFIBRILLATEUR IMPLANTABLE</v>
      </c>
      <c r="I375" t="str">
        <f>VLOOKUP(G375,recodage_dispositifs!$A$1:$C$581,3,FALSE)</f>
        <v>a_classer_plus_tard</v>
      </c>
    </row>
    <row r="376" spans="1:9" x14ac:dyDescent="0.25">
      <c r="A376" s="7">
        <v>43847</v>
      </c>
      <c r="B376" s="7">
        <f t="shared" si="16"/>
        <v>43848</v>
      </c>
      <c r="C376" s="7"/>
      <c r="D376" s="7"/>
      <c r="E376" s="8">
        <f t="shared" si="17"/>
        <v>2020</v>
      </c>
      <c r="F376" s="8">
        <f t="shared" si="18"/>
        <v>1</v>
      </c>
      <c r="G376" t="s">
        <v>23</v>
      </c>
      <c r="H376" t="str">
        <f>VLOOKUP(G376,recodage_dispositifs!$A$1:$B$581,2,FALSE)</f>
        <v>DEFIBRILLATEUR EXTERNE</v>
      </c>
      <c r="I376" t="str">
        <f>VLOOKUP(G376,recodage_dispositifs!$A$1:$C$581,3,FALSE)</f>
        <v>a_classer_plus_tard</v>
      </c>
    </row>
    <row r="377" spans="1:9" x14ac:dyDescent="0.25">
      <c r="A377" s="7">
        <v>43846</v>
      </c>
      <c r="B377" s="7">
        <f t="shared" si="16"/>
        <v>43847</v>
      </c>
      <c r="C377" s="7"/>
      <c r="D377" s="7"/>
      <c r="E377" s="8">
        <f t="shared" si="17"/>
        <v>2020</v>
      </c>
      <c r="F377" s="8">
        <f t="shared" si="18"/>
        <v>1</v>
      </c>
      <c r="G377" t="s">
        <v>185</v>
      </c>
      <c r="H377" t="str">
        <f>VLOOKUP(G377,recodage_dispositifs!$A$1:$B$581,2,FALSE)</f>
        <v>BISTOURI A ULTRASON</v>
      </c>
      <c r="I377" t="str">
        <f>VLOOKUP(G377,recodage_dispositifs!$A$1:$C$581,3,FALSE)</f>
        <v>chirurgie</v>
      </c>
    </row>
    <row r="378" spans="1:9" x14ac:dyDescent="0.25">
      <c r="A378" s="7">
        <v>43846</v>
      </c>
      <c r="B378" s="7">
        <f t="shared" si="16"/>
        <v>43847</v>
      </c>
      <c r="C378" s="7"/>
      <c r="D378" s="7"/>
      <c r="E378" s="8">
        <f t="shared" si="17"/>
        <v>2020</v>
      </c>
      <c r="F378" s="8">
        <f t="shared" si="18"/>
        <v>1</v>
      </c>
      <c r="G378" t="s">
        <v>186</v>
      </c>
      <c r="H378" t="str">
        <f>VLOOKUP(G378,recodage_dispositifs!$A$1:$B$581,2,FALSE)</f>
        <v xml:space="preserve">CIRCUIT OU PACK POUR CEC </v>
      </c>
      <c r="I378" t="str">
        <f>VLOOKUP(G378,recodage_dispositifs!$A$1:$C$581,3,FALSE)</f>
        <v>a_classer_plus_tard</v>
      </c>
    </row>
    <row r="379" spans="1:9" x14ac:dyDescent="0.25">
      <c r="A379" s="7">
        <v>43845</v>
      </c>
      <c r="B379" s="7">
        <f t="shared" si="16"/>
        <v>43846</v>
      </c>
      <c r="C379" s="7"/>
      <c r="D379" s="7"/>
      <c r="E379" s="8">
        <f t="shared" si="17"/>
        <v>2020</v>
      </c>
      <c r="F379" s="8">
        <f t="shared" si="18"/>
        <v>1</v>
      </c>
      <c r="G379" t="s">
        <v>187</v>
      </c>
      <c r="H379" t="str">
        <f>VLOOKUP(G379,recodage_dispositifs!$A$1:$B$581,2,FALSE)</f>
        <v xml:space="preserve">PROTHESE TOTALE DE HANCHE - TIGE FEMORALE (ORTHOPEDIE) </v>
      </c>
      <c r="I379" t="str">
        <f>VLOOKUP(G379,recodage_dispositifs!$A$1:$C$581,3,FALSE)</f>
        <v>chirurgie</v>
      </c>
    </row>
    <row r="380" spans="1:9" x14ac:dyDescent="0.25">
      <c r="A380" s="7">
        <v>43845</v>
      </c>
      <c r="B380" s="7">
        <f t="shared" si="16"/>
        <v>43846</v>
      </c>
      <c r="C380" s="7"/>
      <c r="D380" s="7"/>
      <c r="E380" s="8">
        <f t="shared" si="17"/>
        <v>2020</v>
      </c>
      <c r="F380" s="8">
        <f t="shared" si="18"/>
        <v>1</v>
      </c>
      <c r="G380" t="s">
        <v>188</v>
      </c>
      <c r="H380" t="str">
        <f>VLOOKUP(G380,recodage_dispositifs!$A$1:$B$581,2,FALSE)</f>
        <v xml:space="preserve">DEFIBRILLATEUR EXTERNE </v>
      </c>
      <c r="I380" t="str">
        <f>VLOOKUP(G380,recodage_dispositifs!$A$1:$C$581,3,FALSE)</f>
        <v>a_classer_plus_tard</v>
      </c>
    </row>
    <row r="381" spans="1:9" x14ac:dyDescent="0.25">
      <c r="A381" s="7">
        <v>43844</v>
      </c>
      <c r="B381" s="7">
        <f t="shared" si="16"/>
        <v>43845</v>
      </c>
      <c r="C381" s="7"/>
      <c r="D381" s="7"/>
      <c r="E381" s="8">
        <f t="shared" si="17"/>
        <v>2020</v>
      </c>
      <c r="F381" s="8">
        <f t="shared" si="18"/>
        <v>1</v>
      </c>
      <c r="G381" t="s">
        <v>189</v>
      </c>
      <c r="H381" t="str">
        <f>VLOOKUP(G381,recodage_dispositifs!$A$1:$B$581,2,FALSE)</f>
        <v>CATHETER OMBILICAL</v>
      </c>
      <c r="I381" t="str">
        <f>VLOOKUP(G381,recodage_dispositifs!$A$1:$C$581,3,FALSE)</f>
        <v>a_classer_plus_tard</v>
      </c>
    </row>
    <row r="382" spans="1:9" x14ac:dyDescent="0.25">
      <c r="A382" s="7">
        <v>43844</v>
      </c>
      <c r="B382" s="7">
        <f t="shared" si="16"/>
        <v>43845</v>
      </c>
      <c r="C382" s="7"/>
      <c r="D382" s="7"/>
      <c r="E382" s="8">
        <f t="shared" si="17"/>
        <v>2020</v>
      </c>
      <c r="F382" s="8">
        <f t="shared" si="18"/>
        <v>1</v>
      </c>
      <c r="G382" t="s">
        <v>190</v>
      </c>
      <c r="H382" t="str">
        <f>VLOOKUP(G382,recodage_dispositifs!$A$1:$B$581,2,FALSE)</f>
        <v xml:space="preserve">DIFFUSEUR PORTABLE NON REUTILISABLE </v>
      </c>
      <c r="I382" t="str">
        <f>VLOOKUP(G382,recodage_dispositifs!$A$1:$C$581,3,FALSE)</f>
        <v>a_classer_plus_tard</v>
      </c>
    </row>
    <row r="383" spans="1:9" x14ac:dyDescent="0.25">
      <c r="A383" s="7">
        <v>43844</v>
      </c>
      <c r="B383" s="7">
        <f t="shared" si="16"/>
        <v>43845</v>
      </c>
      <c r="C383" s="7"/>
      <c r="D383" s="7"/>
      <c r="E383" s="8">
        <f t="shared" si="17"/>
        <v>2020</v>
      </c>
      <c r="F383" s="8">
        <f t="shared" si="18"/>
        <v>1</v>
      </c>
      <c r="G383" t="s">
        <v>191</v>
      </c>
      <c r="H383" t="str">
        <f>VLOOKUP(G383,recodage_dispositifs!$A$1:$B$581,2,FALSE)</f>
        <v xml:space="preserve">PINCE A BIOPSIE </v>
      </c>
      <c r="I383" t="str">
        <f>VLOOKUP(G383,recodage_dispositifs!$A$1:$C$581,3,FALSE)</f>
        <v>a_classer_plus_tard</v>
      </c>
    </row>
    <row r="384" spans="1:9" x14ac:dyDescent="0.25">
      <c r="A384" s="7">
        <v>43844</v>
      </c>
      <c r="B384" s="7">
        <f t="shared" si="16"/>
        <v>43845</v>
      </c>
      <c r="C384" s="7"/>
      <c r="D384" s="7"/>
      <c r="E384" s="8">
        <f t="shared" si="17"/>
        <v>2020</v>
      </c>
      <c r="F384" s="8">
        <f t="shared" si="18"/>
        <v>1</v>
      </c>
      <c r="G384" t="s">
        <v>191</v>
      </c>
      <c r="H384" t="str">
        <f>VLOOKUP(G384,recodage_dispositifs!$A$1:$B$581,2,FALSE)</f>
        <v xml:space="preserve">PINCE A BIOPSIE </v>
      </c>
      <c r="I384" t="str">
        <f>VLOOKUP(G384,recodage_dispositifs!$A$1:$C$581,3,FALSE)</f>
        <v>a_classer_plus_tard</v>
      </c>
    </row>
    <row r="385" spans="1:9" x14ac:dyDescent="0.25">
      <c r="A385" s="7">
        <v>43844</v>
      </c>
      <c r="B385" s="7">
        <f t="shared" si="16"/>
        <v>43845</v>
      </c>
      <c r="C385" s="7"/>
      <c r="D385" s="7"/>
      <c r="E385" s="8">
        <f t="shared" si="17"/>
        <v>2020</v>
      </c>
      <c r="F385" s="8">
        <f t="shared" si="18"/>
        <v>1</v>
      </c>
      <c r="G385" t="s">
        <v>192</v>
      </c>
      <c r="H385" t="str">
        <f>VLOOKUP(G385,recodage_dispositifs!$A$1:$B$581,2,FALSE)</f>
        <v xml:space="preserve">PROLACTINE - BIOCHIMIE </v>
      </c>
      <c r="I385" t="str">
        <f>VLOOKUP(G385,recodage_dispositifs!$A$1:$C$581,3,FALSE)</f>
        <v>a_classer_plus_tard</v>
      </c>
    </row>
    <row r="386" spans="1:9" x14ac:dyDescent="0.25">
      <c r="A386" s="7">
        <v>43844</v>
      </c>
      <c r="B386" s="7">
        <f t="shared" si="16"/>
        <v>43845</v>
      </c>
      <c r="C386" s="7"/>
      <c r="D386" s="7"/>
      <c r="E386" s="8">
        <f t="shared" si="17"/>
        <v>2020</v>
      </c>
      <c r="F386" s="8">
        <f t="shared" si="18"/>
        <v>1</v>
      </c>
      <c r="G386" t="s">
        <v>192</v>
      </c>
      <c r="H386" t="str">
        <f>VLOOKUP(G386,recodage_dispositifs!$A$1:$B$581,2,FALSE)</f>
        <v xml:space="preserve">PROLACTINE - BIOCHIMIE </v>
      </c>
      <c r="I386" t="str">
        <f>VLOOKUP(G386,recodage_dispositifs!$A$1:$C$581,3,FALSE)</f>
        <v>a_classer_plus_tard</v>
      </c>
    </row>
    <row r="387" spans="1:9" x14ac:dyDescent="0.25">
      <c r="A387" s="7">
        <v>43844</v>
      </c>
      <c r="B387" s="7">
        <f t="shared" si="16"/>
        <v>43845</v>
      </c>
      <c r="C387" s="7"/>
      <c r="D387" s="7"/>
      <c r="E387" s="8">
        <f t="shared" si="17"/>
        <v>2020</v>
      </c>
      <c r="F387" s="8">
        <f t="shared" si="18"/>
        <v>1</v>
      </c>
      <c r="G387" t="s">
        <v>193</v>
      </c>
      <c r="H387" t="str">
        <f>VLOOKUP(G387,recodage_dispositifs!$A$1:$B$581,2,FALSE)</f>
        <v xml:space="preserve">ANTIBIOGRAMME- BACTERIOLOGIE </v>
      </c>
      <c r="I387" t="str">
        <f>VLOOKUP(G387,recodage_dispositifs!$A$1:$C$581,3,FALSE)</f>
        <v>biologie_medicale</v>
      </c>
    </row>
    <row r="388" spans="1:9" x14ac:dyDescent="0.25">
      <c r="A388" s="7">
        <v>43843</v>
      </c>
      <c r="B388" s="7">
        <f t="shared" ref="B388:B451" si="19">A388+1</f>
        <v>43844</v>
      </c>
      <c r="C388" s="7"/>
      <c r="D388" s="7"/>
      <c r="E388" s="8">
        <f t="shared" ref="E388:E451" si="20">YEAR(A388)</f>
        <v>2020</v>
      </c>
      <c r="F388" s="8">
        <f t="shared" ref="F388:F451" si="21">MONTH(A388)</f>
        <v>1</v>
      </c>
      <c r="G388" t="s">
        <v>194</v>
      </c>
      <c r="H388" t="str">
        <f>VLOOKUP(G388,recodage_dispositifs!$A$1:$B$581,2,FALSE)</f>
        <v xml:space="preserve">PROTHESE TOTALE DE HANCHE - TETE CERAM. ALUM. ( ORTHOPEDIE) </v>
      </c>
      <c r="I388" t="str">
        <f>VLOOKUP(G388,recodage_dispositifs!$A$1:$C$581,3,FALSE)</f>
        <v>chirurgie</v>
      </c>
    </row>
    <row r="389" spans="1:9" x14ac:dyDescent="0.25">
      <c r="A389" s="7">
        <v>43843</v>
      </c>
      <c r="B389" s="7">
        <f t="shared" si="19"/>
        <v>43844</v>
      </c>
      <c r="C389" s="7"/>
      <c r="D389" s="7"/>
      <c r="E389" s="8">
        <f t="shared" si="20"/>
        <v>2020</v>
      </c>
      <c r="F389" s="8">
        <f t="shared" si="21"/>
        <v>1</v>
      </c>
      <c r="G389" t="s">
        <v>84</v>
      </c>
      <c r="H389" t="str">
        <f>VLOOKUP(G389,recodage_dispositifs!$A$1:$B$581,2,FALSE)</f>
        <v>MOTEUR CHIRURGICAL</v>
      </c>
      <c r="I389" t="str">
        <f>VLOOKUP(G389,recodage_dispositifs!$A$1:$C$581,3,FALSE)</f>
        <v>a_classer_plus_tard</v>
      </c>
    </row>
    <row r="390" spans="1:9" x14ac:dyDescent="0.25">
      <c r="A390" s="7">
        <v>43843</v>
      </c>
      <c r="B390" s="7">
        <f t="shared" si="19"/>
        <v>43844</v>
      </c>
      <c r="C390" s="7"/>
      <c r="D390" s="7"/>
      <c r="E390" s="8">
        <f t="shared" si="20"/>
        <v>2020</v>
      </c>
      <c r="F390" s="8">
        <f t="shared" si="21"/>
        <v>1</v>
      </c>
      <c r="G390" t="s">
        <v>195</v>
      </c>
      <c r="H390" t="str">
        <f>VLOOKUP(G390,recodage_dispositifs!$A$1:$B$581,2,FALSE)</f>
        <v xml:space="preserve">DEFIBRILLATEUR IMPLANTABLE </v>
      </c>
      <c r="I390" t="str">
        <f>VLOOKUP(G390,recodage_dispositifs!$A$1:$C$581,3,FALSE)</f>
        <v>a_classer_plus_tard</v>
      </c>
    </row>
    <row r="391" spans="1:9" x14ac:dyDescent="0.25">
      <c r="A391" s="7">
        <v>43843</v>
      </c>
      <c r="B391" s="7">
        <f t="shared" si="19"/>
        <v>43844</v>
      </c>
      <c r="C391" s="7"/>
      <c r="D391" s="7"/>
      <c r="E391" s="8">
        <f t="shared" si="20"/>
        <v>2020</v>
      </c>
      <c r="F391" s="8">
        <f t="shared" si="21"/>
        <v>1</v>
      </c>
      <c r="G391" t="s">
        <v>188</v>
      </c>
      <c r="H391" t="str">
        <f>VLOOKUP(G391,recodage_dispositifs!$A$1:$B$581,2,FALSE)</f>
        <v xml:space="preserve">DEFIBRILLATEUR EXTERNE </v>
      </c>
      <c r="I391" t="str">
        <f>VLOOKUP(G391,recodage_dispositifs!$A$1:$C$581,3,FALSE)</f>
        <v>a_classer_plus_tard</v>
      </c>
    </row>
    <row r="392" spans="1:9" x14ac:dyDescent="0.25">
      <c r="A392" s="7">
        <v>43840</v>
      </c>
      <c r="B392" s="7">
        <f t="shared" si="19"/>
        <v>43841</v>
      </c>
      <c r="C392" s="7"/>
      <c r="D392" s="7"/>
      <c r="E392" s="8">
        <f t="shared" si="20"/>
        <v>2020</v>
      </c>
      <c r="F392" s="8">
        <f t="shared" si="21"/>
        <v>1</v>
      </c>
      <c r="G392" t="s">
        <v>130</v>
      </c>
      <c r="H392" t="str">
        <f>VLOOKUP(G392,recodage_dispositifs!$A$1:$B$581,2,FALSE)</f>
        <v>ANTIBIOGRAMME- BACTERIOLOGIE</v>
      </c>
      <c r="I392" t="str">
        <f>VLOOKUP(G392,recodage_dispositifs!$A$1:$C$581,3,FALSE)</f>
        <v>biologie_medicale</v>
      </c>
    </row>
    <row r="393" spans="1:9" x14ac:dyDescent="0.25">
      <c r="A393" s="7">
        <v>43840</v>
      </c>
      <c r="B393" s="7">
        <f t="shared" si="19"/>
        <v>43841</v>
      </c>
      <c r="C393" s="7"/>
      <c r="D393" s="7"/>
      <c r="E393" s="8">
        <f t="shared" si="20"/>
        <v>2020</v>
      </c>
      <c r="F393" s="8">
        <f t="shared" si="21"/>
        <v>1</v>
      </c>
      <c r="G393" t="s">
        <v>196</v>
      </c>
      <c r="H393" t="str">
        <f>VLOOKUP(G393,recodage_dispositifs!$A$1:$B$581,2,FALSE)</f>
        <v>PROTHESE TOTALE DE HANCHE - TETE CERAM. ALUM. ( ORTHOPEDIE)</v>
      </c>
      <c r="I393" t="str">
        <f>VLOOKUP(G393,recodage_dispositifs!$A$1:$C$581,3,FALSE)</f>
        <v>chirurgie</v>
      </c>
    </row>
    <row r="394" spans="1:9" x14ac:dyDescent="0.25">
      <c r="A394" s="7">
        <v>43840</v>
      </c>
      <c r="B394" s="7">
        <f t="shared" si="19"/>
        <v>43841</v>
      </c>
      <c r="C394" s="7"/>
      <c r="D394" s="7"/>
      <c r="E394" s="8">
        <f t="shared" si="20"/>
        <v>2020</v>
      </c>
      <c r="F394" s="8">
        <f t="shared" si="21"/>
        <v>1</v>
      </c>
      <c r="G394" t="s">
        <v>197</v>
      </c>
      <c r="H394" t="str">
        <f>VLOOKUP(G394,recodage_dispositifs!$A$1:$B$581,2,FALSE)</f>
        <v>LARYNGOSCOPE : LAME</v>
      </c>
      <c r="I394" t="str">
        <f>VLOOKUP(G394,recodage_dispositifs!$A$1:$C$581,3,FALSE)</f>
        <v>a_classer_plus_tard</v>
      </c>
    </row>
    <row r="395" spans="1:9" x14ac:dyDescent="0.25">
      <c r="A395" s="7">
        <v>43840</v>
      </c>
      <c r="B395" s="7">
        <f t="shared" si="19"/>
        <v>43841</v>
      </c>
      <c r="C395" s="7"/>
      <c r="D395" s="7"/>
      <c r="E395" s="8">
        <f t="shared" si="20"/>
        <v>2020</v>
      </c>
      <c r="F395" s="8">
        <f t="shared" si="21"/>
        <v>1</v>
      </c>
      <c r="G395" t="s">
        <v>130</v>
      </c>
      <c r="H395" t="str">
        <f>VLOOKUP(G395,recodage_dispositifs!$A$1:$B$581,2,FALSE)</f>
        <v>ANTIBIOGRAMME- BACTERIOLOGIE</v>
      </c>
      <c r="I395" t="str">
        <f>VLOOKUP(G395,recodage_dispositifs!$A$1:$C$581,3,FALSE)</f>
        <v>biologie_medicale</v>
      </c>
    </row>
    <row r="396" spans="1:9" x14ac:dyDescent="0.25">
      <c r="A396" s="7">
        <v>43840</v>
      </c>
      <c r="B396" s="7">
        <f t="shared" si="19"/>
        <v>43841</v>
      </c>
      <c r="C396" s="7"/>
      <c r="D396" s="7"/>
      <c r="E396" s="8">
        <f t="shared" si="20"/>
        <v>2020</v>
      </c>
      <c r="F396" s="8">
        <f t="shared" si="21"/>
        <v>1</v>
      </c>
      <c r="G396" t="s">
        <v>130</v>
      </c>
      <c r="H396" t="str">
        <f>VLOOKUP(G396,recodage_dispositifs!$A$1:$B$581,2,FALSE)</f>
        <v>ANTIBIOGRAMME- BACTERIOLOGIE</v>
      </c>
      <c r="I396" t="str">
        <f>VLOOKUP(G396,recodage_dispositifs!$A$1:$C$581,3,FALSE)</f>
        <v>biologie_medicale</v>
      </c>
    </row>
    <row r="397" spans="1:9" x14ac:dyDescent="0.25">
      <c r="A397" s="7">
        <v>43840</v>
      </c>
      <c r="B397" s="7">
        <f t="shared" si="19"/>
        <v>43841</v>
      </c>
      <c r="C397" s="7"/>
      <c r="D397" s="7"/>
      <c r="E397" s="8">
        <f t="shared" si="20"/>
        <v>2020</v>
      </c>
      <c r="F397" s="8">
        <f t="shared" si="21"/>
        <v>1</v>
      </c>
      <c r="G397" t="s">
        <v>130</v>
      </c>
      <c r="H397" t="str">
        <f>VLOOKUP(G397,recodage_dispositifs!$A$1:$B$581,2,FALSE)</f>
        <v>ANTIBIOGRAMME- BACTERIOLOGIE</v>
      </c>
      <c r="I397" t="str">
        <f>VLOOKUP(G397,recodage_dispositifs!$A$1:$C$581,3,FALSE)</f>
        <v>biologie_medicale</v>
      </c>
    </row>
    <row r="398" spans="1:9" x14ac:dyDescent="0.25">
      <c r="A398" s="7">
        <v>43840</v>
      </c>
      <c r="B398" s="7">
        <f t="shared" si="19"/>
        <v>43841</v>
      </c>
      <c r="C398" s="7"/>
      <c r="D398" s="7"/>
      <c r="E398" s="8">
        <f t="shared" si="20"/>
        <v>2020</v>
      </c>
      <c r="F398" s="8">
        <f t="shared" si="21"/>
        <v>1</v>
      </c>
      <c r="G398" t="s">
        <v>145</v>
      </c>
      <c r="H398" t="str">
        <f>VLOOKUP(G398,recodage_dispositifs!$A$1:$B$581,2,FALSE)</f>
        <v>CRANIOTOME ( MECHE DE TREPAN )</v>
      </c>
      <c r="I398" t="str">
        <f>VLOOKUP(G398,recodage_dispositifs!$A$1:$C$581,3,FALSE)</f>
        <v>a_classer_plus_tard</v>
      </c>
    </row>
    <row r="399" spans="1:9" x14ac:dyDescent="0.25">
      <c r="A399" s="7">
        <v>43840</v>
      </c>
      <c r="B399" s="7">
        <f t="shared" si="19"/>
        <v>43841</v>
      </c>
      <c r="C399" s="7"/>
      <c r="D399" s="7"/>
      <c r="E399" s="8">
        <f t="shared" si="20"/>
        <v>2020</v>
      </c>
      <c r="F399" s="8">
        <f t="shared" si="21"/>
        <v>1</v>
      </c>
      <c r="G399" t="s">
        <v>27</v>
      </c>
      <c r="H399" t="str">
        <f>VLOOKUP(G399,recodage_dispositifs!$A$1:$B$581,2,FALSE)</f>
        <v>PERFUSEUR</v>
      </c>
      <c r="I399" t="str">
        <f>VLOOKUP(G399,recodage_dispositifs!$A$1:$C$581,3,FALSE)</f>
        <v>a_classer_plus_tard</v>
      </c>
    </row>
    <row r="400" spans="1:9" x14ac:dyDescent="0.25">
      <c r="A400" s="7">
        <v>43840</v>
      </c>
      <c r="B400" s="7">
        <f t="shared" si="19"/>
        <v>43841</v>
      </c>
      <c r="C400" s="7"/>
      <c r="D400" s="7"/>
      <c r="E400" s="8">
        <f t="shared" si="20"/>
        <v>2020</v>
      </c>
      <c r="F400" s="8">
        <f t="shared" si="21"/>
        <v>1</v>
      </c>
      <c r="G400" t="s">
        <v>143</v>
      </c>
      <c r="H400" t="str">
        <f>VLOOKUP(G400,recodage_dispositifs!$A$1:$B$581,2,FALSE)</f>
        <v>PMI : SILICONE</v>
      </c>
      <c r="I400" t="str">
        <f>VLOOKUP(G400,recodage_dispositifs!$A$1:$C$581,3,FALSE)</f>
        <v>a_classer_plus_tard</v>
      </c>
    </row>
    <row r="401" spans="1:9" x14ac:dyDescent="0.25">
      <c r="A401" s="7">
        <v>43840</v>
      </c>
      <c r="B401" s="7">
        <f t="shared" si="19"/>
        <v>43841</v>
      </c>
      <c r="C401" s="7"/>
      <c r="D401" s="7"/>
      <c r="E401" s="8">
        <f t="shared" si="20"/>
        <v>2020</v>
      </c>
      <c r="F401" s="8">
        <f t="shared" si="21"/>
        <v>1</v>
      </c>
      <c r="G401" t="s">
        <v>198</v>
      </c>
      <c r="H401" t="str">
        <f>VLOOKUP(G401,recodage_dispositifs!$A$1:$B$581,2,FALSE)</f>
        <v>PANSEMENT / SOIN ( AUTRE )</v>
      </c>
      <c r="I401" t="str">
        <f>VLOOKUP(G401,recodage_dispositifs!$A$1:$C$581,3,FALSE)</f>
        <v>a_classer_plus_tard</v>
      </c>
    </row>
    <row r="402" spans="1:9" x14ac:dyDescent="0.25">
      <c r="A402" s="7">
        <v>43840</v>
      </c>
      <c r="B402" s="7">
        <f t="shared" si="19"/>
        <v>43841</v>
      </c>
      <c r="C402" s="7"/>
      <c r="D402" s="7"/>
      <c r="E402" s="8">
        <f t="shared" si="20"/>
        <v>2020</v>
      </c>
      <c r="F402" s="8">
        <f t="shared" si="21"/>
        <v>1</v>
      </c>
      <c r="G402" t="s">
        <v>143</v>
      </c>
      <c r="H402" t="str">
        <f>VLOOKUP(G402,recodage_dispositifs!$A$1:$B$581,2,FALSE)</f>
        <v>PMI : SILICONE</v>
      </c>
      <c r="I402" t="str">
        <f>VLOOKUP(G402,recodage_dispositifs!$A$1:$C$581,3,FALSE)</f>
        <v>a_classer_plus_tard</v>
      </c>
    </row>
    <row r="403" spans="1:9" x14ac:dyDescent="0.25">
      <c r="A403" s="7">
        <v>43839</v>
      </c>
      <c r="B403" s="7">
        <f t="shared" si="19"/>
        <v>43840</v>
      </c>
      <c r="C403" s="7"/>
      <c r="D403" s="7"/>
      <c r="E403" s="8">
        <f t="shared" si="20"/>
        <v>2020</v>
      </c>
      <c r="F403" s="8">
        <f t="shared" si="21"/>
        <v>1</v>
      </c>
      <c r="G403" t="s">
        <v>175</v>
      </c>
      <c r="H403" t="str">
        <f>VLOOKUP(G403,recodage_dispositifs!$A$1:$B$581,2,FALSE)</f>
        <v>ANALYSEURS MULTIDISCIPLINAIRES : CONSOMMABLE AUTOMATE</v>
      </c>
      <c r="I403" t="str">
        <f>VLOOKUP(G403,recodage_dispositifs!$A$1:$C$581,3,FALSE)</f>
        <v>biologie_medicale</v>
      </c>
    </row>
    <row r="404" spans="1:9" x14ac:dyDescent="0.25">
      <c r="A404" s="7">
        <v>43838</v>
      </c>
      <c r="B404" s="7">
        <f t="shared" si="19"/>
        <v>43839</v>
      </c>
      <c r="C404" s="7"/>
      <c r="D404" s="7"/>
      <c r="E404" s="8">
        <f t="shared" si="20"/>
        <v>2020</v>
      </c>
      <c r="F404" s="8">
        <f t="shared" si="21"/>
        <v>1</v>
      </c>
      <c r="G404" t="s">
        <v>130</v>
      </c>
      <c r="H404" t="str">
        <f>VLOOKUP(G404,recodage_dispositifs!$A$1:$B$581,2,FALSE)</f>
        <v>ANTIBIOGRAMME- BACTERIOLOGIE</v>
      </c>
      <c r="I404" t="str">
        <f>VLOOKUP(G404,recodage_dispositifs!$A$1:$C$581,3,FALSE)</f>
        <v>biologie_medicale</v>
      </c>
    </row>
    <row r="405" spans="1:9" x14ac:dyDescent="0.25">
      <c r="A405" s="7">
        <v>43838</v>
      </c>
      <c r="B405" s="7">
        <f t="shared" si="19"/>
        <v>43839</v>
      </c>
      <c r="C405" s="7"/>
      <c r="D405" s="7"/>
      <c r="E405" s="8">
        <f t="shared" si="20"/>
        <v>2020</v>
      </c>
      <c r="F405" s="8">
        <f t="shared" si="21"/>
        <v>1</v>
      </c>
      <c r="G405" t="s">
        <v>171</v>
      </c>
      <c r="H405" t="str">
        <f>VLOOKUP(G405,recodage_dispositifs!$A$1:$B$581,2,FALSE)</f>
        <v>DISPOSITIF INTRA - UTERIN ( STERILET )</v>
      </c>
      <c r="I405" t="str">
        <f>VLOOKUP(G405,recodage_dispositifs!$A$1:$C$581,3,FALSE)</f>
        <v>a_classer_plus_tard</v>
      </c>
    </row>
    <row r="406" spans="1:9" x14ac:dyDescent="0.25">
      <c r="A406" s="7">
        <v>43838</v>
      </c>
      <c r="B406" s="7">
        <f t="shared" si="19"/>
        <v>43839</v>
      </c>
      <c r="C406" s="7"/>
      <c r="D406" s="7"/>
      <c r="E406" s="8">
        <f t="shared" si="20"/>
        <v>2020</v>
      </c>
      <c r="F406" s="8">
        <f t="shared" si="21"/>
        <v>1</v>
      </c>
      <c r="G406" t="s">
        <v>199</v>
      </c>
      <c r="H406" t="str">
        <f>VLOOKUP(G406,recodage_dispositifs!$A$1:$B$581,2,FALSE)</f>
        <v>HOLTER ECG IMPLANTABLE</v>
      </c>
      <c r="I406" t="str">
        <f>VLOOKUP(G406,recodage_dispositifs!$A$1:$C$581,3,FALSE)</f>
        <v>a_classer_plus_tard</v>
      </c>
    </row>
    <row r="407" spans="1:9" x14ac:dyDescent="0.25">
      <c r="A407" s="7">
        <v>43838</v>
      </c>
      <c r="B407" s="7">
        <f t="shared" si="19"/>
        <v>43839</v>
      </c>
      <c r="C407" s="7"/>
      <c r="D407" s="7"/>
      <c r="E407" s="8">
        <f t="shared" si="20"/>
        <v>2020</v>
      </c>
      <c r="F407" s="8">
        <f t="shared" si="21"/>
        <v>1</v>
      </c>
      <c r="G407" t="s">
        <v>115</v>
      </c>
      <c r="H407" t="str">
        <f>VLOOKUP(G407,recodage_dispositifs!$A$1:$B$581,2,FALSE)</f>
        <v>BISTOURI ELECTRIQUE ( ELECTRODE D' ARTHROSCOPIE )</v>
      </c>
      <c r="I407" t="str">
        <f>VLOOKUP(G407,recodage_dispositifs!$A$1:$C$581,3,FALSE)</f>
        <v>chirurgie</v>
      </c>
    </row>
    <row r="408" spans="1:9" x14ac:dyDescent="0.25">
      <c r="A408" s="7">
        <v>43838</v>
      </c>
      <c r="B408" s="7">
        <f t="shared" si="19"/>
        <v>43839</v>
      </c>
      <c r="C408" s="7"/>
      <c r="D408" s="7"/>
      <c r="E408" s="8">
        <f t="shared" si="20"/>
        <v>2020</v>
      </c>
      <c r="F408" s="8">
        <f t="shared" si="21"/>
        <v>1</v>
      </c>
      <c r="G408" t="s">
        <v>200</v>
      </c>
      <c r="H408" t="str">
        <f>VLOOKUP(G408,recodage_dispositifs!$A$1:$B$581,2,FALSE)</f>
        <v>PROTHESE DE GENOU PART. UNICOMP. FEMORO-TIBIAL ( ORTHOPEDIE)</v>
      </c>
      <c r="I408" t="str">
        <f>VLOOKUP(G408,recodage_dispositifs!$A$1:$C$581,3,FALSE)</f>
        <v>chirurgie</v>
      </c>
    </row>
    <row r="409" spans="1:9" x14ac:dyDescent="0.25">
      <c r="A409" s="7">
        <v>43838</v>
      </c>
      <c r="B409" s="7">
        <f t="shared" si="19"/>
        <v>43839</v>
      </c>
      <c r="C409" s="7"/>
      <c r="D409" s="7"/>
      <c r="E409" s="8">
        <f t="shared" si="20"/>
        <v>2020</v>
      </c>
      <c r="F409" s="8">
        <f t="shared" si="21"/>
        <v>1</v>
      </c>
      <c r="G409" t="s">
        <v>201</v>
      </c>
      <c r="H409" t="str">
        <f>VLOOKUP(G409,recodage_dispositifs!$A$1:$B$581,2,FALSE)</f>
        <v>PINCE A BIOPSIE</v>
      </c>
      <c r="I409" t="str">
        <f>VLOOKUP(G409,recodage_dispositifs!$A$1:$C$581,3,FALSE)</f>
        <v>a_classer_plus_tard</v>
      </c>
    </row>
    <row r="410" spans="1:9" x14ac:dyDescent="0.25">
      <c r="A410" s="7">
        <v>43838</v>
      </c>
      <c r="B410" s="7">
        <f t="shared" si="19"/>
        <v>43839</v>
      </c>
      <c r="C410" s="7"/>
      <c r="D410" s="7"/>
      <c r="E410" s="8">
        <f t="shared" si="20"/>
        <v>2020</v>
      </c>
      <c r="F410" s="8">
        <f t="shared" si="21"/>
        <v>1</v>
      </c>
      <c r="G410" t="s">
        <v>52</v>
      </c>
      <c r="H410" t="str">
        <f>VLOOKUP(G410,recodage_dispositifs!$A$1:$B$581,2,FALSE)</f>
        <v>SOLUTION D' IRRIGATION (UROLOGIE/GYNECOLOGIE)</v>
      </c>
      <c r="I410" t="str">
        <f>VLOOKUP(G410,recodage_dispositifs!$A$1:$C$581,3,FALSE)</f>
        <v>a_classer_plus_tard</v>
      </c>
    </row>
    <row r="411" spans="1:9" x14ac:dyDescent="0.25">
      <c r="A411" s="7">
        <v>43837</v>
      </c>
      <c r="B411" s="7">
        <f t="shared" si="19"/>
        <v>43838</v>
      </c>
      <c r="C411" s="7"/>
      <c r="D411" s="7"/>
      <c r="E411" s="8">
        <f t="shared" si="20"/>
        <v>2020</v>
      </c>
      <c r="F411" s="8">
        <f t="shared" si="21"/>
        <v>1</v>
      </c>
      <c r="G411" t="s">
        <v>84</v>
      </c>
      <c r="H411" t="str">
        <f>VLOOKUP(G411,recodage_dispositifs!$A$1:$B$581,2,FALSE)</f>
        <v>MOTEUR CHIRURGICAL</v>
      </c>
      <c r="I411" t="str">
        <f>VLOOKUP(G411,recodage_dispositifs!$A$1:$C$581,3,FALSE)</f>
        <v>a_classer_plus_tard</v>
      </c>
    </row>
    <row r="412" spans="1:9" x14ac:dyDescent="0.25">
      <c r="A412" s="7">
        <v>43837</v>
      </c>
      <c r="B412" s="7">
        <f t="shared" si="19"/>
        <v>43838</v>
      </c>
      <c r="C412" s="7"/>
      <c r="D412" s="7"/>
      <c r="E412" s="8">
        <f t="shared" si="20"/>
        <v>2020</v>
      </c>
      <c r="F412" s="8">
        <f t="shared" si="21"/>
        <v>1</v>
      </c>
      <c r="G412" t="s">
        <v>202</v>
      </c>
      <c r="H412" t="str">
        <f>VLOOKUP(G412,recodage_dispositifs!$A$1:$B$581,2,FALSE)</f>
        <v>SONDE DE DEFIBRILLATION</v>
      </c>
      <c r="I412" t="str">
        <f>VLOOKUP(G412,recodage_dispositifs!$A$1:$C$581,3,FALSE)</f>
        <v>a_classer_plus_tard</v>
      </c>
    </row>
    <row r="413" spans="1:9" x14ac:dyDescent="0.25">
      <c r="A413" s="7">
        <v>43836</v>
      </c>
      <c r="B413" s="7">
        <f t="shared" si="19"/>
        <v>43837</v>
      </c>
      <c r="C413" s="7"/>
      <c r="D413" s="7"/>
      <c r="E413" s="8">
        <f t="shared" si="20"/>
        <v>2020</v>
      </c>
      <c r="F413" s="8">
        <f t="shared" si="21"/>
        <v>1</v>
      </c>
      <c r="G413" t="s">
        <v>203</v>
      </c>
      <c r="H413" t="str">
        <f>VLOOKUP(G413,recodage_dispositifs!$A$1:$B$581,2,FALSE)</f>
        <v>ANESTHESIE LOCO - REGIONALE</v>
      </c>
      <c r="I413" t="str">
        <f>VLOOKUP(G413,recodage_dispositifs!$A$1:$C$581,3,FALSE)</f>
        <v>anesthesie</v>
      </c>
    </row>
    <row r="414" spans="1:9" x14ac:dyDescent="0.25">
      <c r="A414" s="7">
        <v>43834</v>
      </c>
      <c r="B414" s="7">
        <f t="shared" si="19"/>
        <v>43835</v>
      </c>
      <c r="C414" s="7"/>
      <c r="D414" s="7"/>
      <c r="E414" s="8">
        <f t="shared" si="20"/>
        <v>2020</v>
      </c>
      <c r="F414" s="8">
        <f t="shared" si="21"/>
        <v>1</v>
      </c>
      <c r="G414" t="s">
        <v>202</v>
      </c>
      <c r="H414" t="str">
        <f>VLOOKUP(G414,recodage_dispositifs!$A$1:$B$581,2,FALSE)</f>
        <v>SONDE DE DEFIBRILLATION</v>
      </c>
      <c r="I414" t="str">
        <f>VLOOKUP(G414,recodage_dispositifs!$A$1:$C$581,3,FALSE)</f>
        <v>a_classer_plus_tard</v>
      </c>
    </row>
    <row r="415" spans="1:9" x14ac:dyDescent="0.25">
      <c r="A415" s="7">
        <v>43833</v>
      </c>
      <c r="B415" s="7">
        <f t="shared" si="19"/>
        <v>43834</v>
      </c>
      <c r="C415" s="7"/>
      <c r="D415" s="7"/>
      <c r="E415" s="8">
        <f t="shared" si="20"/>
        <v>2020</v>
      </c>
      <c r="F415" s="8">
        <f t="shared" si="21"/>
        <v>1</v>
      </c>
      <c r="G415" t="s">
        <v>23</v>
      </c>
      <c r="H415" t="str">
        <f>VLOOKUP(G415,recodage_dispositifs!$A$1:$B$581,2,FALSE)</f>
        <v>DEFIBRILLATEUR EXTERNE</v>
      </c>
      <c r="I415" t="str">
        <f>VLOOKUP(G415,recodage_dispositifs!$A$1:$C$581,3,FALSE)</f>
        <v>a_classer_plus_tard</v>
      </c>
    </row>
    <row r="416" spans="1:9" x14ac:dyDescent="0.25">
      <c r="A416" s="7">
        <v>43832</v>
      </c>
      <c r="B416" s="7">
        <f t="shared" si="19"/>
        <v>43833</v>
      </c>
      <c r="C416" s="7"/>
      <c r="D416" s="7"/>
      <c r="E416" s="8">
        <f t="shared" si="20"/>
        <v>2020</v>
      </c>
      <c r="F416" s="8">
        <f t="shared" si="21"/>
        <v>1</v>
      </c>
      <c r="G416" t="s">
        <v>204</v>
      </c>
      <c r="H416" t="str">
        <f>VLOOKUP(G416,recodage_dispositifs!$A$1:$B$581,2,FALSE)</f>
        <v xml:space="preserve">CHIRURGIE ASSISTEE PAR ORDINATEUR </v>
      </c>
      <c r="I416" t="str">
        <f>VLOOKUP(G416,recodage_dispositifs!$A$1:$C$581,3,FALSE)</f>
        <v>a_classer_plus_tard</v>
      </c>
    </row>
    <row r="417" spans="1:9" x14ac:dyDescent="0.25">
      <c r="A417" s="7">
        <v>43832</v>
      </c>
      <c r="B417" s="7">
        <f t="shared" si="19"/>
        <v>43833</v>
      </c>
      <c r="C417" s="7"/>
      <c r="D417" s="7"/>
      <c r="E417" s="8">
        <f t="shared" si="20"/>
        <v>2020</v>
      </c>
      <c r="F417" s="8">
        <f t="shared" si="21"/>
        <v>1</v>
      </c>
      <c r="G417" t="s">
        <v>205</v>
      </c>
      <c r="H417" t="str">
        <f>VLOOKUP(G417,recodage_dispositifs!$A$1:$B$581,2,FALSE)</f>
        <v>SONDE DE STIMULATION CARDIAQUE TEMPORAIRE</v>
      </c>
      <c r="I417" t="str">
        <f>VLOOKUP(G417,recodage_dispositifs!$A$1:$C$581,3,FALSE)</f>
        <v>a_classer_plus_tard</v>
      </c>
    </row>
    <row r="418" spans="1:9" x14ac:dyDescent="0.25">
      <c r="A418" s="7">
        <v>43832</v>
      </c>
      <c r="B418" s="7">
        <f t="shared" si="19"/>
        <v>43833</v>
      </c>
      <c r="C418" s="7"/>
      <c r="D418" s="7"/>
      <c r="E418" s="8">
        <f t="shared" si="20"/>
        <v>2020</v>
      </c>
      <c r="F418" s="8">
        <f t="shared" si="21"/>
        <v>1</v>
      </c>
      <c r="G418" t="s">
        <v>206</v>
      </c>
      <c r="H418" t="str">
        <f>VLOOKUP(G418,recodage_dispositifs!$A$1:$B$581,2,FALSE)</f>
        <v>CATHETER DE DIAGNOSTIC ( RYTHMOLOGIE )</v>
      </c>
      <c r="I418" t="str">
        <f>VLOOKUP(G418,recodage_dispositifs!$A$1:$C$581,3,FALSE)</f>
        <v>a_classer_plus_tard</v>
      </c>
    </row>
    <row r="419" spans="1:9" x14ac:dyDescent="0.25">
      <c r="A419" s="7">
        <v>43832</v>
      </c>
      <c r="B419" s="7">
        <f t="shared" si="19"/>
        <v>43833</v>
      </c>
      <c r="C419" s="7"/>
      <c r="D419" s="7"/>
      <c r="E419" s="8">
        <f t="shared" si="20"/>
        <v>2020</v>
      </c>
      <c r="F419" s="8">
        <f t="shared" si="21"/>
        <v>1</v>
      </c>
      <c r="G419" t="s">
        <v>92</v>
      </c>
      <c r="H419" t="str">
        <f>VLOOKUP(G419,recodage_dispositifs!$A$1:$B$581,2,FALSE)</f>
        <v>CATHETER A BALLONNET - DILATATIONS</v>
      </c>
      <c r="I419" t="str">
        <f>VLOOKUP(G419,recodage_dispositifs!$A$1:$C$581,3,FALSE)</f>
        <v>a_classer_plus_tard</v>
      </c>
    </row>
    <row r="420" spans="1:9" x14ac:dyDescent="0.25">
      <c r="A420" s="7">
        <v>43832</v>
      </c>
      <c r="B420" s="7">
        <f t="shared" si="19"/>
        <v>43833</v>
      </c>
      <c r="C420" s="7"/>
      <c r="D420" s="7"/>
      <c r="E420" s="8">
        <f t="shared" si="20"/>
        <v>2020</v>
      </c>
      <c r="F420" s="8">
        <f t="shared" si="21"/>
        <v>1</v>
      </c>
      <c r="G420" t="s">
        <v>206</v>
      </c>
      <c r="H420" t="str">
        <f>VLOOKUP(G420,recodage_dispositifs!$A$1:$B$581,2,FALSE)</f>
        <v>CATHETER DE DIAGNOSTIC ( RYTHMOLOGIE )</v>
      </c>
      <c r="I420" t="str">
        <f>VLOOKUP(G420,recodage_dispositifs!$A$1:$C$581,3,FALSE)</f>
        <v>a_classer_plus_tard</v>
      </c>
    </row>
    <row r="421" spans="1:9" x14ac:dyDescent="0.25">
      <c r="A421" s="7">
        <v>43830</v>
      </c>
      <c r="B421" s="7">
        <f t="shared" si="19"/>
        <v>43831</v>
      </c>
      <c r="C421" s="7"/>
      <c r="D421" s="7"/>
      <c r="E421" s="8">
        <f t="shared" si="20"/>
        <v>2019</v>
      </c>
      <c r="F421" s="8">
        <f t="shared" si="21"/>
        <v>12</v>
      </c>
      <c r="G421" t="s">
        <v>161</v>
      </c>
      <c r="H421" t="str">
        <f>VLOOKUP(G421,recodage_dispositifs!$A$1:$B$581,2,FALSE)</f>
        <v>INTRODUCTEUR DE CATHETER ( CARDIO )</v>
      </c>
      <c r="I421" t="str">
        <f>VLOOKUP(G421,recodage_dispositifs!$A$1:$C$581,3,FALSE)</f>
        <v>a_classer_plus_tard</v>
      </c>
    </row>
    <row r="422" spans="1:9" x14ac:dyDescent="0.25">
      <c r="A422" s="7">
        <v>43830</v>
      </c>
      <c r="B422" s="7">
        <f t="shared" si="19"/>
        <v>43831</v>
      </c>
      <c r="C422" s="7"/>
      <c r="D422" s="7"/>
      <c r="E422" s="8">
        <f t="shared" si="20"/>
        <v>2019</v>
      </c>
      <c r="F422" s="8">
        <f t="shared" si="21"/>
        <v>12</v>
      </c>
      <c r="G422" t="s">
        <v>160</v>
      </c>
      <c r="H422" t="str">
        <f>VLOOKUP(G422,recodage_dispositifs!$A$1:$B$581,2,FALSE)</f>
        <v>GENERATEUR DE RADIOFREQUENCE ( ACCESSOIRE )</v>
      </c>
      <c r="I422" t="str">
        <f>VLOOKUP(G422,recodage_dispositifs!$A$1:$C$581,3,FALSE)</f>
        <v>a_classer_plus_tard</v>
      </c>
    </row>
    <row r="423" spans="1:9" x14ac:dyDescent="0.25">
      <c r="A423" s="7">
        <v>43830</v>
      </c>
      <c r="B423" s="7">
        <f t="shared" si="19"/>
        <v>43831</v>
      </c>
      <c r="C423" s="7"/>
      <c r="D423" s="7"/>
      <c r="E423" s="8">
        <f t="shared" si="20"/>
        <v>2019</v>
      </c>
      <c r="F423" s="8">
        <f t="shared" si="21"/>
        <v>12</v>
      </c>
      <c r="G423" t="s">
        <v>76</v>
      </c>
      <c r="H423" t="str">
        <f>VLOOKUP(G423,recodage_dispositifs!$A$1:$B$581,2,FALSE)</f>
        <v>PROTHESE VASCULAIRE</v>
      </c>
      <c r="I423" t="str">
        <f>VLOOKUP(G423,recodage_dispositifs!$A$1:$C$581,3,FALSE)</f>
        <v>a_classer_plus_tard</v>
      </c>
    </row>
    <row r="424" spans="1:9" x14ac:dyDescent="0.25">
      <c r="A424" s="7">
        <v>43830</v>
      </c>
      <c r="B424" s="7">
        <f t="shared" si="19"/>
        <v>43831</v>
      </c>
      <c r="C424" s="7"/>
      <c r="D424" s="7"/>
      <c r="E424" s="8">
        <f t="shared" si="20"/>
        <v>2019</v>
      </c>
      <c r="F424" s="8">
        <f t="shared" si="21"/>
        <v>12</v>
      </c>
      <c r="G424" t="s">
        <v>174</v>
      </c>
      <c r="H424" t="str">
        <f>VLOOKUP(G424,recodage_dispositifs!$A$1:$B$581,2,FALSE)</f>
        <v>PAPILLOTOME SPHINCTEROTOME / ENDOSCOPIE</v>
      </c>
      <c r="I424" t="str">
        <f>VLOOKUP(G424,recodage_dispositifs!$A$1:$C$581,3,FALSE)</f>
        <v>a_classer_plus_tard</v>
      </c>
    </row>
    <row r="425" spans="1:9" x14ac:dyDescent="0.25">
      <c r="A425" s="7">
        <v>43830</v>
      </c>
      <c r="B425" s="7">
        <f t="shared" si="19"/>
        <v>43831</v>
      </c>
      <c r="C425" s="7"/>
      <c r="D425" s="7"/>
      <c r="E425" s="8">
        <f t="shared" si="20"/>
        <v>2019</v>
      </c>
      <c r="F425" s="8">
        <f t="shared" si="21"/>
        <v>12</v>
      </c>
      <c r="G425" t="s">
        <v>207</v>
      </c>
      <c r="H425" t="str">
        <f>VLOOKUP(G425,recodage_dispositifs!$A$1:$B$581,2,FALSE)</f>
        <v xml:space="preserve">PMI : SILICONE </v>
      </c>
      <c r="I425" t="str">
        <f>VLOOKUP(G425,recodage_dispositifs!$A$1:$C$581,3,FALSE)</f>
        <v>a_classer_plus_tard</v>
      </c>
    </row>
    <row r="426" spans="1:9" x14ac:dyDescent="0.25">
      <c r="A426" s="7">
        <v>43830</v>
      </c>
      <c r="B426" s="7">
        <f t="shared" si="19"/>
        <v>43831</v>
      </c>
      <c r="C426" s="7"/>
      <c r="D426" s="7"/>
      <c r="E426" s="8">
        <f t="shared" si="20"/>
        <v>2019</v>
      </c>
      <c r="F426" s="8">
        <f t="shared" si="21"/>
        <v>12</v>
      </c>
      <c r="G426" t="s">
        <v>208</v>
      </c>
      <c r="H426" t="str">
        <f>VLOOKUP(G426,recodage_dispositifs!$A$1:$B$581,2,FALSE)</f>
        <v xml:space="preserve">STENT CORONAIRE </v>
      </c>
      <c r="I426" t="str">
        <f>VLOOKUP(G426,recodage_dispositifs!$A$1:$C$581,3,FALSE)</f>
        <v>a_classer_plus_tard</v>
      </c>
    </row>
    <row r="427" spans="1:9" x14ac:dyDescent="0.25">
      <c r="A427" s="7">
        <v>43826</v>
      </c>
      <c r="B427" s="7">
        <f t="shared" si="19"/>
        <v>43827</v>
      </c>
      <c r="C427" s="7"/>
      <c r="D427" s="7"/>
      <c r="E427" s="8">
        <f t="shared" si="20"/>
        <v>2019</v>
      </c>
      <c r="F427" s="8">
        <f t="shared" si="21"/>
        <v>12</v>
      </c>
      <c r="G427" t="s">
        <v>59</v>
      </c>
      <c r="H427" t="str">
        <f>VLOOKUP(G427,recodage_dispositifs!$A$1:$B$581,2,FALSE)</f>
        <v>CATHETER VEINEUX PERIPHERIQUE</v>
      </c>
      <c r="I427" t="str">
        <f>VLOOKUP(G427,recodage_dispositifs!$A$1:$C$581,3,FALSE)</f>
        <v>a_classer_plus_tard</v>
      </c>
    </row>
    <row r="428" spans="1:9" x14ac:dyDescent="0.25">
      <c r="A428" s="7">
        <v>43826</v>
      </c>
      <c r="B428" s="7">
        <f t="shared" si="19"/>
        <v>43827</v>
      </c>
      <c r="C428" s="7"/>
      <c r="D428" s="7"/>
      <c r="E428" s="8">
        <f t="shared" si="20"/>
        <v>2019</v>
      </c>
      <c r="F428" s="8">
        <f t="shared" si="21"/>
        <v>12</v>
      </c>
      <c r="G428" t="s">
        <v>59</v>
      </c>
      <c r="H428" t="str">
        <f>VLOOKUP(G428,recodage_dispositifs!$A$1:$B$581,2,FALSE)</f>
        <v>CATHETER VEINEUX PERIPHERIQUE</v>
      </c>
      <c r="I428" t="str">
        <f>VLOOKUP(G428,recodage_dispositifs!$A$1:$C$581,3,FALSE)</f>
        <v>a_classer_plus_tard</v>
      </c>
    </row>
    <row r="429" spans="1:9" x14ac:dyDescent="0.25">
      <c r="A429" s="7">
        <v>43826</v>
      </c>
      <c r="B429" s="7">
        <f t="shared" si="19"/>
        <v>43827</v>
      </c>
      <c r="C429" s="7"/>
      <c r="D429" s="7"/>
      <c r="E429" s="8">
        <f t="shared" si="20"/>
        <v>2019</v>
      </c>
      <c r="F429" s="8">
        <f t="shared" si="21"/>
        <v>12</v>
      </c>
      <c r="G429" t="s">
        <v>59</v>
      </c>
      <c r="H429" t="str">
        <f>VLOOKUP(G429,recodage_dispositifs!$A$1:$B$581,2,FALSE)</f>
        <v>CATHETER VEINEUX PERIPHERIQUE</v>
      </c>
      <c r="I429" t="str">
        <f>VLOOKUP(G429,recodage_dispositifs!$A$1:$C$581,3,FALSE)</f>
        <v>a_classer_plus_tard</v>
      </c>
    </row>
    <row r="430" spans="1:9" x14ac:dyDescent="0.25">
      <c r="A430" s="7">
        <v>43826</v>
      </c>
      <c r="B430" s="7">
        <f t="shared" si="19"/>
        <v>43827</v>
      </c>
      <c r="C430" s="7"/>
      <c r="D430" s="7"/>
      <c r="E430" s="8">
        <f t="shared" si="20"/>
        <v>2019</v>
      </c>
      <c r="F430" s="8">
        <f t="shared" si="21"/>
        <v>12</v>
      </c>
      <c r="G430" t="s">
        <v>60</v>
      </c>
      <c r="H430" t="str">
        <f>VLOOKUP(G430,recodage_dispositifs!$A$1:$B$581,2,FALSE)</f>
        <v>STIMULATEUR CARDIAQUE IMPLANTABLE</v>
      </c>
      <c r="I430" t="str">
        <f>VLOOKUP(G430,recodage_dispositifs!$A$1:$C$581,3,FALSE)</f>
        <v>a_classer_plus_tard</v>
      </c>
    </row>
    <row r="431" spans="1:9" x14ac:dyDescent="0.25">
      <c r="A431" s="7">
        <v>43826</v>
      </c>
      <c r="B431" s="7">
        <f t="shared" si="19"/>
        <v>43827</v>
      </c>
      <c r="C431" s="7"/>
      <c r="D431" s="7"/>
      <c r="E431" s="8">
        <f t="shared" si="20"/>
        <v>2019</v>
      </c>
      <c r="F431" s="8">
        <f t="shared" si="21"/>
        <v>12</v>
      </c>
      <c r="G431" t="s">
        <v>88</v>
      </c>
      <c r="H431" t="str">
        <f>VLOOKUP(G431,recodage_dispositifs!$A$1:$B$581,2,FALSE)</f>
        <v>ROTABLATOR</v>
      </c>
      <c r="I431" t="str">
        <f>VLOOKUP(G431,recodage_dispositifs!$A$1:$C$581,3,FALSE)</f>
        <v>a_classer_plus_tard</v>
      </c>
    </row>
    <row r="432" spans="1:9" x14ac:dyDescent="0.25">
      <c r="A432" s="7">
        <v>43826</v>
      </c>
      <c r="B432" s="7">
        <f t="shared" si="19"/>
        <v>43827</v>
      </c>
      <c r="C432" s="7"/>
      <c r="D432" s="7"/>
      <c r="E432" s="8">
        <f t="shared" si="20"/>
        <v>2019</v>
      </c>
      <c r="F432" s="8">
        <f t="shared" si="21"/>
        <v>12</v>
      </c>
      <c r="G432" t="s">
        <v>80</v>
      </c>
      <c r="H432" t="str">
        <f>VLOOKUP(G432,recodage_dispositifs!$A$1:$B$581,2,FALSE)</f>
        <v>PRODUIT DE COMBLEMENT CUTANE</v>
      </c>
      <c r="I432" t="str">
        <f>VLOOKUP(G432,recodage_dispositifs!$A$1:$C$581,3,FALSE)</f>
        <v>a_classer_plus_tard</v>
      </c>
    </row>
    <row r="433" spans="1:9" x14ac:dyDescent="0.25">
      <c r="A433" s="7">
        <v>43826</v>
      </c>
      <c r="B433" s="7">
        <f t="shared" si="19"/>
        <v>43827</v>
      </c>
      <c r="C433" s="7"/>
      <c r="D433" s="7"/>
      <c r="E433" s="8">
        <f t="shared" si="20"/>
        <v>2019</v>
      </c>
      <c r="F433" s="8">
        <f t="shared" si="21"/>
        <v>12</v>
      </c>
      <c r="G433" t="s">
        <v>80</v>
      </c>
      <c r="H433" t="str">
        <f>VLOOKUP(G433,recodage_dispositifs!$A$1:$B$581,2,FALSE)</f>
        <v>PRODUIT DE COMBLEMENT CUTANE</v>
      </c>
      <c r="I433" t="str">
        <f>VLOOKUP(G433,recodage_dispositifs!$A$1:$C$581,3,FALSE)</f>
        <v>a_classer_plus_tard</v>
      </c>
    </row>
    <row r="434" spans="1:9" x14ac:dyDescent="0.25">
      <c r="A434" s="7">
        <v>43826</v>
      </c>
      <c r="B434" s="7">
        <f t="shared" si="19"/>
        <v>43827</v>
      </c>
      <c r="C434" s="7"/>
      <c r="D434" s="7"/>
      <c r="E434" s="8">
        <f t="shared" si="20"/>
        <v>2019</v>
      </c>
      <c r="F434" s="8">
        <f t="shared" si="21"/>
        <v>12</v>
      </c>
      <c r="G434" t="s">
        <v>209</v>
      </c>
      <c r="H434" t="str">
        <f>VLOOKUP(G434,recodage_dispositifs!$A$1:$B$581,2,FALSE)</f>
        <v>LEVE - PERSONNE MOBILE</v>
      </c>
      <c r="I434" t="str">
        <f>VLOOKUP(G434,recodage_dispositifs!$A$1:$C$581,3,FALSE)</f>
        <v>a_classer_plus_tard</v>
      </c>
    </row>
    <row r="435" spans="1:9" x14ac:dyDescent="0.25">
      <c r="A435" s="7">
        <v>43825</v>
      </c>
      <c r="B435" s="7">
        <f t="shared" si="19"/>
        <v>43826</v>
      </c>
      <c r="C435" s="7"/>
      <c r="D435" s="7"/>
      <c r="E435" s="8">
        <f t="shared" si="20"/>
        <v>2019</v>
      </c>
      <c r="F435" s="8">
        <f t="shared" si="21"/>
        <v>12</v>
      </c>
      <c r="G435" t="s">
        <v>80</v>
      </c>
      <c r="H435" t="str">
        <f>VLOOKUP(G435,recodage_dispositifs!$A$1:$B$581,2,FALSE)</f>
        <v>PRODUIT DE COMBLEMENT CUTANE</v>
      </c>
      <c r="I435" t="str">
        <f>VLOOKUP(G435,recodage_dispositifs!$A$1:$C$581,3,FALSE)</f>
        <v>a_classer_plus_tard</v>
      </c>
    </row>
    <row r="436" spans="1:9" x14ac:dyDescent="0.25">
      <c r="A436" s="7">
        <v>43825</v>
      </c>
      <c r="B436" s="7">
        <f t="shared" si="19"/>
        <v>43826</v>
      </c>
      <c r="C436" s="7"/>
      <c r="D436" s="7"/>
      <c r="E436" s="8">
        <f t="shared" si="20"/>
        <v>2019</v>
      </c>
      <c r="F436" s="8">
        <f t="shared" si="21"/>
        <v>12</v>
      </c>
      <c r="G436" t="s">
        <v>139</v>
      </c>
      <c r="H436" t="str">
        <f>VLOOKUP(G436,recodage_dispositifs!$A$1:$B$581,2,FALSE)</f>
        <v>PMI : SILICONE LISSE</v>
      </c>
      <c r="I436" t="str">
        <f>VLOOKUP(G436,recodage_dispositifs!$A$1:$C$581,3,FALSE)</f>
        <v>a_classer_plus_tard</v>
      </c>
    </row>
    <row r="437" spans="1:9" x14ac:dyDescent="0.25">
      <c r="A437" s="7">
        <v>43825</v>
      </c>
      <c r="B437" s="7">
        <f t="shared" si="19"/>
        <v>43826</v>
      </c>
      <c r="C437" s="7"/>
      <c r="D437" s="7"/>
      <c r="E437" s="8">
        <f t="shared" si="20"/>
        <v>2019</v>
      </c>
      <c r="F437" s="8">
        <f t="shared" si="21"/>
        <v>12</v>
      </c>
      <c r="G437" t="s">
        <v>210</v>
      </c>
      <c r="H437" t="str">
        <f>VLOOKUP(G437,recodage_dispositifs!$A$1:$B$581,2,FALSE)</f>
        <v>ANALYSEUR UTILISE EN ROUTINE - BIOCHIMIE</v>
      </c>
      <c r="I437" t="str">
        <f>VLOOKUP(G437,recodage_dispositifs!$A$1:$C$581,3,FALSE)</f>
        <v>biologie_medicale</v>
      </c>
    </row>
    <row r="438" spans="1:9" x14ac:dyDescent="0.25">
      <c r="A438" s="7">
        <v>43823</v>
      </c>
      <c r="B438" s="7">
        <f t="shared" si="19"/>
        <v>43824</v>
      </c>
      <c r="C438" s="7"/>
      <c r="D438" s="7"/>
      <c r="E438" s="8">
        <f t="shared" si="20"/>
        <v>2019</v>
      </c>
      <c r="F438" s="8">
        <f t="shared" si="21"/>
        <v>12</v>
      </c>
      <c r="G438" t="s">
        <v>130</v>
      </c>
      <c r="H438" t="str">
        <f>VLOOKUP(G438,recodage_dispositifs!$A$1:$B$581,2,FALSE)</f>
        <v>ANTIBIOGRAMME- BACTERIOLOGIE</v>
      </c>
      <c r="I438" t="str">
        <f>VLOOKUP(G438,recodage_dispositifs!$A$1:$C$581,3,FALSE)</f>
        <v>biologie_medicale</v>
      </c>
    </row>
    <row r="439" spans="1:9" x14ac:dyDescent="0.25">
      <c r="A439" s="7">
        <v>43823</v>
      </c>
      <c r="B439" s="7">
        <f t="shared" si="19"/>
        <v>43824</v>
      </c>
      <c r="C439" s="7"/>
      <c r="D439" s="7"/>
      <c r="E439" s="8">
        <f t="shared" si="20"/>
        <v>2019</v>
      </c>
      <c r="F439" s="8">
        <f t="shared" si="21"/>
        <v>12</v>
      </c>
      <c r="G439" t="s">
        <v>78</v>
      </c>
      <c r="H439" t="str">
        <f>VLOOKUP(G439,recodage_dispositifs!$A$1:$B$581,2,FALSE)</f>
        <v>FIL DE SUTURE CHIRURGICALE</v>
      </c>
      <c r="I439" t="str">
        <f>VLOOKUP(G439,recodage_dispositifs!$A$1:$C$581,3,FALSE)</f>
        <v>a_classer_plus_tard</v>
      </c>
    </row>
    <row r="440" spans="1:9" x14ac:dyDescent="0.25">
      <c r="A440" s="7">
        <v>43823</v>
      </c>
      <c r="B440" s="7">
        <f t="shared" si="19"/>
        <v>43824</v>
      </c>
      <c r="C440" s="7"/>
      <c r="D440" s="7"/>
      <c r="E440" s="8">
        <f t="shared" si="20"/>
        <v>2019</v>
      </c>
      <c r="F440" s="8">
        <f t="shared" si="21"/>
        <v>12</v>
      </c>
      <c r="G440" t="s">
        <v>211</v>
      </c>
      <c r="H440" t="str">
        <f>VLOOKUP(G440,recodage_dispositifs!$A$1:$B$581,2,FALSE)</f>
        <v>SPRAY / SOLUTIONS ORL</v>
      </c>
      <c r="I440" t="str">
        <f>VLOOKUP(G440,recodage_dispositifs!$A$1:$C$581,3,FALSE)</f>
        <v>a_classer_plus_tard</v>
      </c>
    </row>
    <row r="441" spans="1:9" x14ac:dyDescent="0.25">
      <c r="A441" s="7">
        <v>43823</v>
      </c>
      <c r="B441" s="7">
        <f t="shared" si="19"/>
        <v>43824</v>
      </c>
      <c r="C441" s="7"/>
      <c r="D441" s="7"/>
      <c r="E441" s="8">
        <f t="shared" si="20"/>
        <v>2019</v>
      </c>
      <c r="F441" s="8">
        <f t="shared" si="21"/>
        <v>12</v>
      </c>
      <c r="G441" t="s">
        <v>47</v>
      </c>
      <c r="H441" t="str">
        <f>VLOOKUP(G441,recodage_dispositifs!$A$1:$B$581,2,FALSE)</f>
        <v>CATHETER ARTERIEL</v>
      </c>
      <c r="I441" t="str">
        <f>VLOOKUP(G441,recodage_dispositifs!$A$1:$C$581,3,FALSE)</f>
        <v>a_classer_plus_tard</v>
      </c>
    </row>
    <row r="442" spans="1:9" x14ac:dyDescent="0.25">
      <c r="A442" s="7">
        <v>43823</v>
      </c>
      <c r="B442" s="7">
        <f t="shared" si="19"/>
        <v>43824</v>
      </c>
      <c r="C442" s="7"/>
      <c r="D442" s="7"/>
      <c r="E442" s="8">
        <f t="shared" si="20"/>
        <v>2019</v>
      </c>
      <c r="F442" s="8">
        <f t="shared" si="21"/>
        <v>12</v>
      </c>
      <c r="G442" t="s">
        <v>47</v>
      </c>
      <c r="H442" t="str">
        <f>VLOOKUP(G442,recodage_dispositifs!$A$1:$B$581,2,FALSE)</f>
        <v>CATHETER ARTERIEL</v>
      </c>
      <c r="I442" t="str">
        <f>VLOOKUP(G442,recodage_dispositifs!$A$1:$C$581,3,FALSE)</f>
        <v>a_classer_plus_tard</v>
      </c>
    </row>
    <row r="443" spans="1:9" x14ac:dyDescent="0.25">
      <c r="A443" s="7">
        <v>43823</v>
      </c>
      <c r="B443" s="7">
        <f t="shared" si="19"/>
        <v>43824</v>
      </c>
      <c r="C443" s="7"/>
      <c r="D443" s="7"/>
      <c r="E443" s="8">
        <f t="shared" si="20"/>
        <v>2019</v>
      </c>
      <c r="F443" s="8">
        <f t="shared" si="21"/>
        <v>12</v>
      </c>
      <c r="G443" t="s">
        <v>47</v>
      </c>
      <c r="H443" t="str">
        <f>VLOOKUP(G443,recodage_dispositifs!$A$1:$B$581,2,FALSE)</f>
        <v>CATHETER ARTERIEL</v>
      </c>
      <c r="I443" t="str">
        <f>VLOOKUP(G443,recodage_dispositifs!$A$1:$C$581,3,FALSE)</f>
        <v>a_classer_plus_tard</v>
      </c>
    </row>
    <row r="444" spans="1:9" x14ac:dyDescent="0.25">
      <c r="A444" s="7">
        <v>43823</v>
      </c>
      <c r="B444" s="7">
        <f t="shared" si="19"/>
        <v>43824</v>
      </c>
      <c r="C444" s="7"/>
      <c r="D444" s="7"/>
      <c r="E444" s="8">
        <f t="shared" si="20"/>
        <v>2019</v>
      </c>
      <c r="F444" s="8">
        <f t="shared" si="21"/>
        <v>12</v>
      </c>
      <c r="G444" t="s">
        <v>22</v>
      </c>
      <c r="H444" t="str">
        <f>VLOOKUP(G444,recodage_dispositifs!$A$1:$B$581,2,FALSE)</f>
        <v>SONDE VESICALE DE FOLEY</v>
      </c>
      <c r="I444" t="str">
        <f>VLOOKUP(G444,recodage_dispositifs!$A$1:$C$581,3,FALSE)</f>
        <v>a_classer_plus_tard</v>
      </c>
    </row>
    <row r="445" spans="1:9" x14ac:dyDescent="0.25">
      <c r="A445" s="7">
        <v>43823</v>
      </c>
      <c r="B445" s="7">
        <f t="shared" si="19"/>
        <v>43824</v>
      </c>
      <c r="C445" s="7"/>
      <c r="D445" s="7"/>
      <c r="E445" s="8">
        <f t="shared" si="20"/>
        <v>2019</v>
      </c>
      <c r="F445" s="8">
        <f t="shared" si="21"/>
        <v>12</v>
      </c>
      <c r="G445" t="s">
        <v>183</v>
      </c>
      <c r="H445" t="str">
        <f>VLOOKUP(G445,recodage_dispositifs!$A$1:$B$581,2,FALSE)</f>
        <v>SET DE TRANSFERT</v>
      </c>
      <c r="I445" t="str">
        <f>VLOOKUP(G445,recodage_dispositifs!$A$1:$C$581,3,FALSE)</f>
        <v>a_classer_plus_tard</v>
      </c>
    </row>
    <row r="446" spans="1:9" x14ac:dyDescent="0.25">
      <c r="A446" s="7">
        <v>43823</v>
      </c>
      <c r="B446" s="7">
        <f t="shared" si="19"/>
        <v>43824</v>
      </c>
      <c r="C446" s="7"/>
      <c r="D446" s="7"/>
      <c r="E446" s="8">
        <f t="shared" si="20"/>
        <v>2019</v>
      </c>
      <c r="F446" s="8">
        <f t="shared" si="21"/>
        <v>12</v>
      </c>
      <c r="G446" t="s">
        <v>80</v>
      </c>
      <c r="H446" t="str">
        <f>VLOOKUP(G446,recodage_dispositifs!$A$1:$B$581,2,FALSE)</f>
        <v>PRODUIT DE COMBLEMENT CUTANE</v>
      </c>
      <c r="I446" t="str">
        <f>VLOOKUP(G446,recodage_dispositifs!$A$1:$C$581,3,FALSE)</f>
        <v>a_classer_plus_tard</v>
      </c>
    </row>
    <row r="447" spans="1:9" x14ac:dyDescent="0.25">
      <c r="A447" s="7">
        <v>43823</v>
      </c>
      <c r="B447" s="7">
        <f t="shared" si="19"/>
        <v>43824</v>
      </c>
      <c r="C447" s="7"/>
      <c r="D447" s="7"/>
      <c r="E447" s="8">
        <f t="shared" si="20"/>
        <v>2019</v>
      </c>
      <c r="F447" s="8">
        <f t="shared" si="21"/>
        <v>12</v>
      </c>
      <c r="G447" t="s">
        <v>212</v>
      </c>
      <c r="H447" t="str">
        <f>VLOOKUP(G447,recodage_dispositifs!$A$1:$B$581,2,FALSE)</f>
        <v>TROPONINE - BIOCHIMIE</v>
      </c>
      <c r="I447" t="str">
        <f>VLOOKUP(G447,recodage_dispositifs!$A$1:$C$581,3,FALSE)</f>
        <v>a_classer_plus_tard</v>
      </c>
    </row>
    <row r="448" spans="1:9" x14ac:dyDescent="0.25">
      <c r="A448" s="7">
        <v>43823</v>
      </c>
      <c r="B448" s="7">
        <f t="shared" si="19"/>
        <v>43824</v>
      </c>
      <c r="C448" s="7"/>
      <c r="D448" s="7"/>
      <c r="E448" s="8">
        <f t="shared" si="20"/>
        <v>2019</v>
      </c>
      <c r="F448" s="8">
        <f t="shared" si="21"/>
        <v>12</v>
      </c>
      <c r="G448" t="s">
        <v>130</v>
      </c>
      <c r="H448" t="str">
        <f>VLOOKUP(G448,recodage_dispositifs!$A$1:$B$581,2,FALSE)</f>
        <v>ANTIBIOGRAMME- BACTERIOLOGIE</v>
      </c>
      <c r="I448" t="str">
        <f>VLOOKUP(G448,recodage_dispositifs!$A$1:$C$581,3,FALSE)</f>
        <v>biologie_medicale</v>
      </c>
    </row>
    <row r="449" spans="1:9" x14ac:dyDescent="0.25">
      <c r="A449" s="7">
        <v>43823</v>
      </c>
      <c r="B449" s="7">
        <f t="shared" si="19"/>
        <v>43824</v>
      </c>
      <c r="C449" s="7"/>
      <c r="D449" s="7"/>
      <c r="E449" s="8">
        <f t="shared" si="20"/>
        <v>2019</v>
      </c>
      <c r="F449" s="8">
        <f t="shared" si="21"/>
        <v>12</v>
      </c>
      <c r="G449" t="s">
        <v>213</v>
      </c>
      <c r="H449" t="str">
        <f>VLOOKUP(G449,recodage_dispositifs!$A$1:$B$581,2,FALSE)</f>
        <v>LAP : LOGICIEL AIDE A LA PRESCRIPTION</v>
      </c>
      <c r="I449" t="str">
        <f>VLOOKUP(G449,recodage_dispositifs!$A$1:$C$581,3,FALSE)</f>
        <v>a_classer_plus_tard</v>
      </c>
    </row>
    <row r="450" spans="1:9" x14ac:dyDescent="0.25">
      <c r="A450" s="7">
        <v>43822</v>
      </c>
      <c r="B450" s="7">
        <f t="shared" si="19"/>
        <v>43823</v>
      </c>
      <c r="C450" s="7"/>
      <c r="D450" s="7"/>
      <c r="E450" s="8">
        <f t="shared" si="20"/>
        <v>2019</v>
      </c>
      <c r="F450" s="8">
        <f t="shared" si="21"/>
        <v>12</v>
      </c>
      <c r="G450" t="s">
        <v>214</v>
      </c>
      <c r="H450" t="str">
        <f>VLOOKUP(G450,recodage_dispositifs!$A$1:$B$581,2,FALSE)</f>
        <v>DEFIBRILLATEUR IMPLANTABLE SOUS-CUTANE</v>
      </c>
      <c r="I450" t="str">
        <f>VLOOKUP(G450,recodage_dispositifs!$A$1:$C$581,3,FALSE)</f>
        <v>a_classer_plus_tard</v>
      </c>
    </row>
    <row r="451" spans="1:9" x14ac:dyDescent="0.25">
      <c r="A451" s="7">
        <v>43819</v>
      </c>
      <c r="B451" s="7">
        <f t="shared" si="19"/>
        <v>43820</v>
      </c>
      <c r="C451" s="7"/>
      <c r="D451" s="7"/>
      <c r="E451" s="8">
        <f t="shared" si="20"/>
        <v>2019</v>
      </c>
      <c r="F451" s="8">
        <f t="shared" si="21"/>
        <v>12</v>
      </c>
      <c r="G451" t="s">
        <v>215</v>
      </c>
      <c r="H451" t="str">
        <f>VLOOKUP(G451,recodage_dispositifs!$A$1:$B$581,2,FALSE)</f>
        <v>MONITEUR DE SURVEILLANCE CARDIO- RESPIRATOIRE</v>
      </c>
      <c r="I451" t="str">
        <f>VLOOKUP(G451,recodage_dispositifs!$A$1:$C$581,3,FALSE)</f>
        <v>a_classer_plus_tard</v>
      </c>
    </row>
    <row r="452" spans="1:9" x14ac:dyDescent="0.25">
      <c r="A452" s="7">
        <v>43818</v>
      </c>
      <c r="B452" s="7">
        <f t="shared" ref="B452:B515" si="22">A452+1</f>
        <v>43819</v>
      </c>
      <c r="C452" s="7"/>
      <c r="D452" s="7"/>
      <c r="E452" s="8">
        <f t="shared" ref="E452:E515" si="23">YEAR(A452)</f>
        <v>2019</v>
      </c>
      <c r="F452" s="8">
        <f t="shared" ref="F452:F515" si="24">MONTH(A452)</f>
        <v>12</v>
      </c>
      <c r="G452" t="s">
        <v>216</v>
      </c>
      <c r="H452" t="str">
        <f>VLOOKUP(G452,recodage_dispositifs!$A$1:$B$581,2,FALSE)</f>
        <v>DISPOSITIF DE TRANSPORT OU CONSERVATION D' ORGANES</v>
      </c>
      <c r="I452" t="str">
        <f>VLOOKUP(G452,recodage_dispositifs!$A$1:$C$581,3,FALSE)</f>
        <v>a_classer_plus_tard</v>
      </c>
    </row>
    <row r="453" spans="1:9" x14ac:dyDescent="0.25">
      <c r="A453" s="7">
        <v>43818</v>
      </c>
      <c r="B453" s="7">
        <f t="shared" si="22"/>
        <v>43819</v>
      </c>
      <c r="C453" s="7"/>
      <c r="D453" s="7"/>
      <c r="E453" s="8">
        <f t="shared" si="23"/>
        <v>2019</v>
      </c>
      <c r="F453" s="8">
        <f t="shared" si="24"/>
        <v>12</v>
      </c>
      <c r="G453" t="s">
        <v>217</v>
      </c>
      <c r="H453" t="str">
        <f>VLOOKUP(G453,recodage_dispositifs!$A$1:$B$581,2,FALSE)</f>
        <v>PMI : SILICONE MICROTEXTUREE</v>
      </c>
      <c r="I453" t="str">
        <f>VLOOKUP(G453,recodage_dispositifs!$A$1:$C$581,3,FALSE)</f>
        <v>a_classer_plus_tard</v>
      </c>
    </row>
    <row r="454" spans="1:9" x14ac:dyDescent="0.25">
      <c r="A454" s="7">
        <v>43817</v>
      </c>
      <c r="B454" s="7">
        <f t="shared" si="22"/>
        <v>43818</v>
      </c>
      <c r="C454" s="7"/>
      <c r="D454" s="7"/>
      <c r="E454" s="8">
        <f t="shared" si="23"/>
        <v>2019</v>
      </c>
      <c r="F454" s="8">
        <f t="shared" si="24"/>
        <v>12</v>
      </c>
      <c r="G454" t="s">
        <v>218</v>
      </c>
      <c r="H454" t="str">
        <f>VLOOKUP(G454,recodage_dispositifs!$A$1:$B$581,2,FALSE)</f>
        <v>TUBULURE DE PERFUSION</v>
      </c>
      <c r="I454" t="str">
        <f>VLOOKUP(G454,recodage_dispositifs!$A$1:$C$581,3,FALSE)</f>
        <v>a_classer_plus_tard</v>
      </c>
    </row>
    <row r="455" spans="1:9" x14ac:dyDescent="0.25">
      <c r="A455" s="7">
        <v>43817</v>
      </c>
      <c r="B455" s="7">
        <f t="shared" si="22"/>
        <v>43818</v>
      </c>
      <c r="C455" s="7"/>
      <c r="D455" s="7"/>
      <c r="E455" s="8">
        <f t="shared" si="23"/>
        <v>2019</v>
      </c>
      <c r="F455" s="8">
        <f t="shared" si="24"/>
        <v>12</v>
      </c>
      <c r="G455" t="s">
        <v>171</v>
      </c>
      <c r="H455" t="str">
        <f>VLOOKUP(G455,recodage_dispositifs!$A$1:$B$581,2,FALSE)</f>
        <v>DISPOSITIF INTRA - UTERIN ( STERILET )</v>
      </c>
      <c r="I455" t="str">
        <f>VLOOKUP(G455,recodage_dispositifs!$A$1:$C$581,3,FALSE)</f>
        <v>a_classer_plus_tard</v>
      </c>
    </row>
    <row r="456" spans="1:9" x14ac:dyDescent="0.25">
      <c r="A456" s="7">
        <v>43817</v>
      </c>
      <c r="B456" s="7">
        <f t="shared" si="22"/>
        <v>43818</v>
      </c>
      <c r="C456" s="7"/>
      <c r="D456" s="7"/>
      <c r="E456" s="8">
        <f t="shared" si="23"/>
        <v>2019</v>
      </c>
      <c r="F456" s="8">
        <f t="shared" si="24"/>
        <v>12</v>
      </c>
      <c r="G456" t="s">
        <v>215</v>
      </c>
      <c r="H456" t="str">
        <f>VLOOKUP(G456,recodage_dispositifs!$A$1:$B$581,2,FALSE)</f>
        <v>MONITEUR DE SURVEILLANCE CARDIO- RESPIRATOIRE</v>
      </c>
      <c r="I456" t="str">
        <f>VLOOKUP(G456,recodage_dispositifs!$A$1:$C$581,3,FALSE)</f>
        <v>a_classer_plus_tard</v>
      </c>
    </row>
    <row r="457" spans="1:9" x14ac:dyDescent="0.25">
      <c r="A457" s="7">
        <v>43816</v>
      </c>
      <c r="B457" s="7">
        <f t="shared" si="22"/>
        <v>43817</v>
      </c>
      <c r="C457" s="7"/>
      <c r="D457" s="7"/>
      <c r="E457" s="8">
        <f t="shared" si="23"/>
        <v>2019</v>
      </c>
      <c r="F457" s="8">
        <f t="shared" si="24"/>
        <v>12</v>
      </c>
      <c r="G457" t="s">
        <v>172</v>
      </c>
      <c r="H457" t="str">
        <f>VLOOKUP(G457,recodage_dispositifs!$A$1:$B$581,2,FALSE)</f>
        <v>DMU D' APHERESE ECHANGE PLASMATIQUE</v>
      </c>
      <c r="I457" t="str">
        <f>VLOOKUP(G457,recodage_dispositifs!$A$1:$C$581,3,FALSE)</f>
        <v>a_classer_plus_tard</v>
      </c>
    </row>
    <row r="458" spans="1:9" x14ac:dyDescent="0.25">
      <c r="A458" s="7">
        <v>43815</v>
      </c>
      <c r="B458" s="7">
        <f t="shared" si="22"/>
        <v>43816</v>
      </c>
      <c r="C458" s="7"/>
      <c r="D458" s="7"/>
      <c r="E458" s="8">
        <f t="shared" si="23"/>
        <v>2019</v>
      </c>
      <c r="F458" s="8">
        <f t="shared" si="24"/>
        <v>12</v>
      </c>
      <c r="G458" t="s">
        <v>171</v>
      </c>
      <c r="H458" t="str">
        <f>VLOOKUP(G458,recodage_dispositifs!$A$1:$B$581,2,FALSE)</f>
        <v>DISPOSITIF INTRA - UTERIN ( STERILET )</v>
      </c>
      <c r="I458" t="str">
        <f>VLOOKUP(G458,recodage_dispositifs!$A$1:$C$581,3,FALSE)</f>
        <v>a_classer_plus_tard</v>
      </c>
    </row>
    <row r="459" spans="1:9" x14ac:dyDescent="0.25">
      <c r="A459" s="7">
        <v>43815</v>
      </c>
      <c r="B459" s="7">
        <f t="shared" si="22"/>
        <v>43816</v>
      </c>
      <c r="C459" s="7"/>
      <c r="D459" s="7"/>
      <c r="E459" s="8">
        <f t="shared" si="23"/>
        <v>2019</v>
      </c>
      <c r="F459" s="8">
        <f t="shared" si="24"/>
        <v>12</v>
      </c>
      <c r="G459" t="s">
        <v>145</v>
      </c>
      <c r="H459" t="str">
        <f>VLOOKUP(G459,recodage_dispositifs!$A$1:$B$581,2,FALSE)</f>
        <v>CRANIOTOME ( MECHE DE TREPAN )</v>
      </c>
      <c r="I459" t="str">
        <f>VLOOKUP(G459,recodage_dispositifs!$A$1:$C$581,3,FALSE)</f>
        <v>a_classer_plus_tard</v>
      </c>
    </row>
    <row r="460" spans="1:9" x14ac:dyDescent="0.25">
      <c r="A460" s="7">
        <v>43815</v>
      </c>
      <c r="B460" s="7">
        <f t="shared" si="22"/>
        <v>43816</v>
      </c>
      <c r="C460" s="7"/>
      <c r="D460" s="7"/>
      <c r="E460" s="8">
        <f t="shared" si="23"/>
        <v>2019</v>
      </c>
      <c r="F460" s="8">
        <f t="shared" si="24"/>
        <v>12</v>
      </c>
      <c r="G460" t="s">
        <v>136</v>
      </c>
      <c r="H460" t="str">
        <f>VLOOKUP(G460,recodage_dispositifs!$A$1:$B$581,2,FALSE)</f>
        <v>PROTHESE MAMMAIRE IMPLANTABLE</v>
      </c>
      <c r="I460" t="str">
        <f>VLOOKUP(G460,recodage_dispositifs!$A$1:$C$581,3,FALSE)</f>
        <v>chirurgie</v>
      </c>
    </row>
    <row r="461" spans="1:9" x14ac:dyDescent="0.25">
      <c r="A461" s="7">
        <v>43815</v>
      </c>
      <c r="B461" s="7">
        <f t="shared" si="22"/>
        <v>43816</v>
      </c>
      <c r="C461" s="7"/>
      <c r="D461" s="7"/>
      <c r="E461" s="8">
        <f t="shared" si="23"/>
        <v>2019</v>
      </c>
      <c r="F461" s="8">
        <f t="shared" si="24"/>
        <v>12</v>
      </c>
      <c r="G461" t="s">
        <v>219</v>
      </c>
      <c r="H461" t="str">
        <f>VLOOKUP(G461,recodage_dispositifs!$A$1:$B$581,2,FALSE)</f>
        <v>DEFIBRILLATEUR ( ACCESSOIRES )</v>
      </c>
      <c r="I461" t="str">
        <f>VLOOKUP(G461,recodage_dispositifs!$A$1:$C$581,3,FALSE)</f>
        <v>a_classer_plus_tard</v>
      </c>
    </row>
    <row r="462" spans="1:9" x14ac:dyDescent="0.25">
      <c r="A462" s="7">
        <v>43815</v>
      </c>
      <c r="B462" s="7">
        <f t="shared" si="22"/>
        <v>43816</v>
      </c>
      <c r="C462" s="7"/>
      <c r="D462" s="7"/>
      <c r="E462" s="8">
        <f t="shared" si="23"/>
        <v>2019</v>
      </c>
      <c r="F462" s="8">
        <f t="shared" si="24"/>
        <v>12</v>
      </c>
      <c r="G462" t="s">
        <v>64</v>
      </c>
      <c r="H462" t="str">
        <f>VLOOKUP(G462,recodage_dispositifs!$A$1:$B$581,2,FALSE)</f>
        <v>PINCE A CLIP</v>
      </c>
      <c r="I462" t="str">
        <f>VLOOKUP(G462,recodage_dispositifs!$A$1:$C$581,3,FALSE)</f>
        <v>a_classer_plus_tard</v>
      </c>
    </row>
    <row r="463" spans="1:9" x14ac:dyDescent="0.25">
      <c r="A463" s="7">
        <v>43815</v>
      </c>
      <c r="B463" s="7">
        <f t="shared" si="22"/>
        <v>43816</v>
      </c>
      <c r="C463" s="7"/>
      <c r="D463" s="7"/>
      <c r="E463" s="8">
        <f t="shared" si="23"/>
        <v>2019</v>
      </c>
      <c r="F463" s="8">
        <f t="shared" si="24"/>
        <v>12</v>
      </c>
      <c r="G463" t="s">
        <v>50</v>
      </c>
      <c r="H463" t="str">
        <f>VLOOKUP(G463,recodage_dispositifs!$A$1:$B$581,2,FALSE)</f>
        <v>ANESTHESIE PERIDURALE</v>
      </c>
      <c r="I463" t="str">
        <f>VLOOKUP(G463,recodage_dispositifs!$A$1:$C$581,3,FALSE)</f>
        <v>anesthesie</v>
      </c>
    </row>
    <row r="464" spans="1:9" x14ac:dyDescent="0.25">
      <c r="A464" s="7">
        <v>43815</v>
      </c>
      <c r="B464" s="7">
        <f t="shared" si="22"/>
        <v>43816</v>
      </c>
      <c r="C464" s="7"/>
      <c r="D464" s="7"/>
      <c r="E464" s="8">
        <f t="shared" si="23"/>
        <v>2019</v>
      </c>
      <c r="F464" s="8">
        <f t="shared" si="24"/>
        <v>12</v>
      </c>
      <c r="G464" t="s">
        <v>50</v>
      </c>
      <c r="H464" t="str">
        <f>VLOOKUP(G464,recodage_dispositifs!$A$1:$B$581,2,FALSE)</f>
        <v>ANESTHESIE PERIDURALE</v>
      </c>
      <c r="I464" t="str">
        <f>VLOOKUP(G464,recodage_dispositifs!$A$1:$C$581,3,FALSE)</f>
        <v>anesthesie</v>
      </c>
    </row>
    <row r="465" spans="1:9" x14ac:dyDescent="0.25">
      <c r="A465" s="7">
        <v>43815</v>
      </c>
      <c r="B465" s="7">
        <f t="shared" si="22"/>
        <v>43816</v>
      </c>
      <c r="C465" s="7"/>
      <c r="D465" s="7"/>
      <c r="E465" s="8">
        <f t="shared" si="23"/>
        <v>2019</v>
      </c>
      <c r="F465" s="8">
        <f t="shared" si="24"/>
        <v>12</v>
      </c>
      <c r="G465" t="s">
        <v>220</v>
      </c>
      <c r="H465" t="str">
        <f>VLOOKUP(G465,recodage_dispositifs!$A$1:$B$581,2,FALSE)</f>
        <v>STENT DUODENAL</v>
      </c>
      <c r="I465" t="str">
        <f>VLOOKUP(G465,recodage_dispositifs!$A$1:$C$581,3,FALSE)</f>
        <v>a_classer_plus_tard</v>
      </c>
    </row>
    <row r="466" spans="1:9" x14ac:dyDescent="0.25">
      <c r="A466" s="7">
        <v>43815</v>
      </c>
      <c r="B466" s="7">
        <f t="shared" si="22"/>
        <v>43816</v>
      </c>
      <c r="C466" s="7"/>
      <c r="D466" s="7"/>
      <c r="E466" s="8">
        <f t="shared" si="23"/>
        <v>2019</v>
      </c>
      <c r="F466" s="8">
        <f t="shared" si="24"/>
        <v>12</v>
      </c>
      <c r="G466" t="s">
        <v>54</v>
      </c>
      <c r="H466" t="str">
        <f>VLOOKUP(G466,recodage_dispositifs!$A$1:$B$581,2,FALSE)</f>
        <v>DEFIBRILLATEUR IMPLANTABLE</v>
      </c>
      <c r="I466" t="str">
        <f>VLOOKUP(G466,recodage_dispositifs!$A$1:$C$581,3,FALSE)</f>
        <v>a_classer_plus_tard</v>
      </c>
    </row>
    <row r="467" spans="1:9" x14ac:dyDescent="0.25">
      <c r="A467" s="7">
        <v>43815</v>
      </c>
      <c r="B467" s="7">
        <f t="shared" si="22"/>
        <v>43816</v>
      </c>
      <c r="C467" s="7"/>
      <c r="D467" s="7"/>
      <c r="E467" s="8">
        <f t="shared" si="23"/>
        <v>2019</v>
      </c>
      <c r="F467" s="8">
        <f t="shared" si="24"/>
        <v>12</v>
      </c>
      <c r="G467" t="s">
        <v>115</v>
      </c>
      <c r="H467" t="str">
        <f>VLOOKUP(G467,recodage_dispositifs!$A$1:$B$581,2,FALSE)</f>
        <v>BISTOURI ELECTRIQUE ( ELECTRODE D' ARTHROSCOPIE )</v>
      </c>
      <c r="I467" t="str">
        <f>VLOOKUP(G467,recodage_dispositifs!$A$1:$C$581,3,FALSE)</f>
        <v>chirurgie</v>
      </c>
    </row>
    <row r="468" spans="1:9" x14ac:dyDescent="0.25">
      <c r="A468" s="7">
        <v>43815</v>
      </c>
      <c r="B468" s="7">
        <f t="shared" si="22"/>
        <v>43816</v>
      </c>
      <c r="C468" s="7"/>
      <c r="D468" s="7"/>
      <c r="E468" s="8">
        <f t="shared" si="23"/>
        <v>2019</v>
      </c>
      <c r="F468" s="8">
        <f t="shared" si="24"/>
        <v>12</v>
      </c>
      <c r="G468" t="s">
        <v>189</v>
      </c>
      <c r="H468" t="str">
        <f>VLOOKUP(G468,recodage_dispositifs!$A$1:$B$581,2,FALSE)</f>
        <v>CATHETER OMBILICAL</v>
      </c>
      <c r="I468" t="str">
        <f>VLOOKUP(G468,recodage_dispositifs!$A$1:$C$581,3,FALSE)</f>
        <v>a_classer_plus_tard</v>
      </c>
    </row>
    <row r="469" spans="1:9" x14ac:dyDescent="0.25">
      <c r="A469" s="7">
        <v>43815</v>
      </c>
      <c r="B469" s="7">
        <f t="shared" si="22"/>
        <v>43816</v>
      </c>
      <c r="C469" s="7"/>
      <c r="D469" s="7"/>
      <c r="E469" s="8">
        <f t="shared" si="23"/>
        <v>2019</v>
      </c>
      <c r="F469" s="8">
        <f t="shared" si="24"/>
        <v>12</v>
      </c>
      <c r="G469" t="s">
        <v>78</v>
      </c>
      <c r="H469" t="str">
        <f>VLOOKUP(G469,recodage_dispositifs!$A$1:$B$581,2,FALSE)</f>
        <v>FIL DE SUTURE CHIRURGICALE</v>
      </c>
      <c r="I469" t="str">
        <f>VLOOKUP(G469,recodage_dispositifs!$A$1:$C$581,3,FALSE)</f>
        <v>a_classer_plus_tard</v>
      </c>
    </row>
    <row r="470" spans="1:9" x14ac:dyDescent="0.25">
      <c r="A470" s="7">
        <v>43815</v>
      </c>
      <c r="B470" s="7">
        <f t="shared" si="22"/>
        <v>43816</v>
      </c>
      <c r="C470" s="7"/>
      <c r="D470" s="7"/>
      <c r="E470" s="8">
        <f t="shared" si="23"/>
        <v>2019</v>
      </c>
      <c r="F470" s="8">
        <f t="shared" si="24"/>
        <v>12</v>
      </c>
      <c r="G470" t="s">
        <v>221</v>
      </c>
      <c r="H470" t="str">
        <f>VLOOKUP(G470,recodage_dispositifs!$A$1:$B$581,2,FALSE)</f>
        <v>GENERATEUR DE STIMULATION ( NEUROCHIRURGIE )</v>
      </c>
      <c r="I470" t="str">
        <f>VLOOKUP(G470,recodage_dispositifs!$A$1:$C$581,3,FALSE)</f>
        <v>a_classer_plus_tard</v>
      </c>
    </row>
    <row r="471" spans="1:9" x14ac:dyDescent="0.25">
      <c r="A471" s="7">
        <v>43812</v>
      </c>
      <c r="B471" s="7">
        <f t="shared" si="22"/>
        <v>43813</v>
      </c>
      <c r="C471" s="7"/>
      <c r="D471" s="7"/>
      <c r="E471" s="8">
        <f t="shared" si="23"/>
        <v>2019</v>
      </c>
      <c r="F471" s="8">
        <f t="shared" si="24"/>
        <v>12</v>
      </c>
      <c r="G471" t="s">
        <v>160</v>
      </c>
      <c r="H471" t="str">
        <f>VLOOKUP(G471,recodage_dispositifs!$A$1:$B$581,2,FALSE)</f>
        <v>GENERATEUR DE RADIOFREQUENCE ( ACCESSOIRE )</v>
      </c>
      <c r="I471" t="str">
        <f>VLOOKUP(G471,recodage_dispositifs!$A$1:$C$581,3,FALSE)</f>
        <v>a_classer_plus_tard</v>
      </c>
    </row>
    <row r="472" spans="1:9" x14ac:dyDescent="0.25">
      <c r="A472" s="7">
        <v>43812</v>
      </c>
      <c r="B472" s="7">
        <f t="shared" si="22"/>
        <v>43813</v>
      </c>
      <c r="C472" s="7"/>
      <c r="D472" s="7"/>
      <c r="E472" s="8">
        <f t="shared" si="23"/>
        <v>2019</v>
      </c>
      <c r="F472" s="8">
        <f t="shared" si="24"/>
        <v>12</v>
      </c>
      <c r="G472" t="s">
        <v>222</v>
      </c>
      <c r="H472" t="str">
        <f>VLOOKUP(G472,recodage_dispositifs!$A$1:$B$581,2,FALSE)</f>
        <v>POMPE A NUTRITION ENTERALE</v>
      </c>
      <c r="I472" t="str">
        <f>VLOOKUP(G472,recodage_dispositifs!$A$1:$C$581,3,FALSE)</f>
        <v>a_classer_plus_tard</v>
      </c>
    </row>
    <row r="473" spans="1:9" x14ac:dyDescent="0.25">
      <c r="A473" s="7">
        <v>43811</v>
      </c>
      <c r="B473" s="7">
        <f t="shared" si="22"/>
        <v>43812</v>
      </c>
      <c r="C473" s="7"/>
      <c r="D473" s="7"/>
      <c r="E473" s="8">
        <f t="shared" si="23"/>
        <v>2019</v>
      </c>
      <c r="F473" s="8">
        <f t="shared" si="24"/>
        <v>12</v>
      </c>
      <c r="G473" t="s">
        <v>223</v>
      </c>
      <c r="H473" t="str">
        <f>VLOOKUP(G473,recodage_dispositifs!$A$1:$B$581,2,FALSE)</f>
        <v>AGRAFEUSE CHIRURGICALE ( CHARGEUR )</v>
      </c>
      <c r="I473" t="str">
        <f>VLOOKUP(G473,recodage_dispositifs!$A$1:$C$581,3,FALSE)</f>
        <v>chirurgie</v>
      </c>
    </row>
    <row r="474" spans="1:9" x14ac:dyDescent="0.25">
      <c r="A474" s="7">
        <v>43811</v>
      </c>
      <c r="B474" s="7">
        <f t="shared" si="22"/>
        <v>43812</v>
      </c>
      <c r="C474" s="7"/>
      <c r="D474" s="7"/>
      <c r="E474" s="8">
        <f t="shared" si="23"/>
        <v>2019</v>
      </c>
      <c r="F474" s="8">
        <f t="shared" si="24"/>
        <v>12</v>
      </c>
      <c r="G474" t="s">
        <v>224</v>
      </c>
      <c r="H474" t="str">
        <f>VLOOKUP(G474,recodage_dispositifs!$A$1:$B$581,2,FALSE)</f>
        <v xml:space="preserve">DISPOSITIF DE DRAINAGE THORACIQUE ( PLEURAL ) </v>
      </c>
      <c r="I474" t="str">
        <f>VLOOKUP(G474,recodage_dispositifs!$A$1:$C$581,3,FALSE)</f>
        <v>a_classer_plus_tard</v>
      </c>
    </row>
    <row r="475" spans="1:9" x14ac:dyDescent="0.25">
      <c r="A475" s="7">
        <v>43811</v>
      </c>
      <c r="B475" s="7">
        <f t="shared" si="22"/>
        <v>43812</v>
      </c>
      <c r="C475" s="7"/>
      <c r="D475" s="7"/>
      <c r="E475" s="8">
        <f t="shared" si="23"/>
        <v>2019</v>
      </c>
      <c r="F475" s="8">
        <f t="shared" si="24"/>
        <v>12</v>
      </c>
      <c r="G475" t="s">
        <v>33</v>
      </c>
      <c r="H475" t="str">
        <f>VLOOKUP(G475,recodage_dispositifs!$A$1:$B$581,2,FALSE)</f>
        <v>THERAPIE PAR PRESSION NEGATIVE</v>
      </c>
      <c r="I475" t="str">
        <f>VLOOKUP(G475,recodage_dispositifs!$A$1:$C$581,3,FALSE)</f>
        <v>a_classer_plus_tard</v>
      </c>
    </row>
    <row r="476" spans="1:9" x14ac:dyDescent="0.25">
      <c r="A476" s="7">
        <v>43811</v>
      </c>
      <c r="B476" s="7">
        <f t="shared" si="22"/>
        <v>43812</v>
      </c>
      <c r="C476" s="7"/>
      <c r="D476" s="7"/>
      <c r="E476" s="8">
        <f t="shared" si="23"/>
        <v>2019</v>
      </c>
      <c r="F476" s="8">
        <f t="shared" si="24"/>
        <v>12</v>
      </c>
      <c r="G476" t="s">
        <v>225</v>
      </c>
      <c r="H476" t="str">
        <f>VLOOKUP(G476,recodage_dispositifs!$A$1:$B$581,2,FALSE)</f>
        <v>MONITEUR DE SURVEILLANCE ( ACCESSOIRE )</v>
      </c>
      <c r="I476" t="str">
        <f>VLOOKUP(G476,recodage_dispositifs!$A$1:$C$581,3,FALSE)</f>
        <v>a_classer_plus_tard</v>
      </c>
    </row>
    <row r="477" spans="1:9" x14ac:dyDescent="0.25">
      <c r="A477" s="7">
        <v>43811</v>
      </c>
      <c r="B477" s="7">
        <f t="shared" si="22"/>
        <v>43812</v>
      </c>
      <c r="C477" s="7"/>
      <c r="D477" s="7"/>
      <c r="E477" s="8">
        <f t="shared" si="23"/>
        <v>2019</v>
      </c>
      <c r="F477" s="8">
        <f t="shared" si="24"/>
        <v>12</v>
      </c>
      <c r="G477" t="s">
        <v>50</v>
      </c>
      <c r="H477" t="str">
        <f>VLOOKUP(G477,recodage_dispositifs!$A$1:$B$581,2,FALSE)</f>
        <v>ANESTHESIE PERIDURALE</v>
      </c>
      <c r="I477" t="str">
        <f>VLOOKUP(G477,recodage_dispositifs!$A$1:$C$581,3,FALSE)</f>
        <v>anesthesie</v>
      </c>
    </row>
    <row r="478" spans="1:9" x14ac:dyDescent="0.25">
      <c r="A478" s="7">
        <v>43811</v>
      </c>
      <c r="B478" s="7">
        <f t="shared" si="22"/>
        <v>43812</v>
      </c>
      <c r="C478" s="7"/>
      <c r="D478" s="7"/>
      <c r="E478" s="8">
        <f t="shared" si="23"/>
        <v>2019</v>
      </c>
      <c r="F478" s="8">
        <f t="shared" si="24"/>
        <v>12</v>
      </c>
      <c r="G478" t="s">
        <v>50</v>
      </c>
      <c r="H478" t="str">
        <f>VLOOKUP(G478,recodage_dispositifs!$A$1:$B$581,2,FALSE)</f>
        <v>ANESTHESIE PERIDURALE</v>
      </c>
      <c r="I478" t="str">
        <f>VLOOKUP(G478,recodage_dispositifs!$A$1:$C$581,3,FALSE)</f>
        <v>anesthesie</v>
      </c>
    </row>
    <row r="479" spans="1:9" x14ac:dyDescent="0.25">
      <c r="A479" s="7">
        <v>43811</v>
      </c>
      <c r="B479" s="7">
        <f t="shared" si="22"/>
        <v>43812</v>
      </c>
      <c r="C479" s="7"/>
      <c r="D479" s="7"/>
      <c r="E479" s="8">
        <f t="shared" si="23"/>
        <v>2019</v>
      </c>
      <c r="F479" s="8">
        <f t="shared" si="24"/>
        <v>12</v>
      </c>
      <c r="G479" t="s">
        <v>116</v>
      </c>
      <c r="H479" t="str">
        <f>VLOOKUP(G479,recodage_dispositifs!$A$1:$B$581,2,FALSE)</f>
        <v>DERMATOME ELECTRIQUE</v>
      </c>
      <c r="I479" t="str">
        <f>VLOOKUP(G479,recodage_dispositifs!$A$1:$C$581,3,FALSE)</f>
        <v>a_classer_plus_tard</v>
      </c>
    </row>
    <row r="480" spans="1:9" x14ac:dyDescent="0.25">
      <c r="A480" s="7">
        <v>43810</v>
      </c>
      <c r="B480" s="7">
        <f t="shared" si="22"/>
        <v>43811</v>
      </c>
      <c r="C480" s="7"/>
      <c r="D480" s="7"/>
      <c r="E480" s="8">
        <f t="shared" si="23"/>
        <v>2019</v>
      </c>
      <c r="F480" s="8">
        <f t="shared" si="24"/>
        <v>12</v>
      </c>
      <c r="G480" t="s">
        <v>223</v>
      </c>
      <c r="H480" t="str">
        <f>VLOOKUP(G480,recodage_dispositifs!$A$1:$B$581,2,FALSE)</f>
        <v>AGRAFEUSE CHIRURGICALE ( CHARGEUR )</v>
      </c>
      <c r="I480" t="str">
        <f>VLOOKUP(G480,recodage_dispositifs!$A$1:$C$581,3,FALSE)</f>
        <v>chirurgie</v>
      </c>
    </row>
    <row r="481" spans="1:9" x14ac:dyDescent="0.25">
      <c r="A481" s="7">
        <v>43810</v>
      </c>
      <c r="B481" s="7">
        <f t="shared" si="22"/>
        <v>43811</v>
      </c>
      <c r="C481" s="7"/>
      <c r="D481" s="7"/>
      <c r="E481" s="8">
        <f t="shared" si="23"/>
        <v>2019</v>
      </c>
      <c r="F481" s="8">
        <f t="shared" si="24"/>
        <v>12</v>
      </c>
      <c r="G481" t="s">
        <v>50</v>
      </c>
      <c r="H481" t="str">
        <f>VLOOKUP(G481,recodage_dispositifs!$A$1:$B$581,2,FALSE)</f>
        <v>ANESTHESIE PERIDURALE</v>
      </c>
      <c r="I481" t="str">
        <f>VLOOKUP(G481,recodage_dispositifs!$A$1:$C$581,3,FALSE)</f>
        <v>anesthesie</v>
      </c>
    </row>
    <row r="482" spans="1:9" x14ac:dyDescent="0.25">
      <c r="A482" s="7">
        <v>43810</v>
      </c>
      <c r="B482" s="7">
        <f t="shared" si="22"/>
        <v>43811</v>
      </c>
      <c r="C482" s="7"/>
      <c r="D482" s="7"/>
      <c r="E482" s="8">
        <f t="shared" si="23"/>
        <v>2019</v>
      </c>
      <c r="F482" s="8">
        <f t="shared" si="24"/>
        <v>12</v>
      </c>
      <c r="G482" t="s">
        <v>55</v>
      </c>
      <c r="H482" t="str">
        <f>VLOOKUP(G482,recodage_dispositifs!$A$1:$B$581,2,FALSE)</f>
        <v>DMU D' APHERESE PLASMA</v>
      </c>
      <c r="I482" t="str">
        <f>VLOOKUP(G482,recodage_dispositifs!$A$1:$C$581,3,FALSE)</f>
        <v>a_classer_plus_tard</v>
      </c>
    </row>
    <row r="483" spans="1:9" x14ac:dyDescent="0.25">
      <c r="A483" s="7">
        <v>43809</v>
      </c>
      <c r="B483" s="7">
        <f t="shared" si="22"/>
        <v>43810</v>
      </c>
      <c r="C483" s="7"/>
      <c r="D483" s="7"/>
      <c r="E483" s="8">
        <f t="shared" si="23"/>
        <v>2019</v>
      </c>
      <c r="F483" s="8">
        <f t="shared" si="24"/>
        <v>12</v>
      </c>
      <c r="G483" t="s">
        <v>206</v>
      </c>
      <c r="H483" t="str">
        <f>VLOOKUP(G483,recodage_dispositifs!$A$1:$B$581,2,FALSE)</f>
        <v>CATHETER DE DIAGNOSTIC ( RYTHMOLOGIE )</v>
      </c>
      <c r="I483" t="str">
        <f>VLOOKUP(G483,recodage_dispositifs!$A$1:$C$581,3,FALSE)</f>
        <v>a_classer_plus_tard</v>
      </c>
    </row>
    <row r="484" spans="1:9" x14ac:dyDescent="0.25">
      <c r="A484" s="7">
        <v>43809</v>
      </c>
      <c r="B484" s="7">
        <f t="shared" si="22"/>
        <v>43810</v>
      </c>
      <c r="C484" s="7"/>
      <c r="D484" s="7"/>
      <c r="E484" s="8">
        <f t="shared" si="23"/>
        <v>2019</v>
      </c>
      <c r="F484" s="8">
        <f t="shared" si="24"/>
        <v>12</v>
      </c>
      <c r="G484" t="s">
        <v>158</v>
      </c>
      <c r="H484" t="str">
        <f>VLOOKUP(G484,recodage_dispositifs!$A$1:$B$581,2,FALSE)</f>
        <v>CATHETER D' ABLATION PAR RADIOFREQUENCE ( RYTHMOLOGIE )</v>
      </c>
      <c r="I484" t="str">
        <f>VLOOKUP(G484,recodage_dispositifs!$A$1:$C$581,3,FALSE)</f>
        <v>a_classer_plus_tard</v>
      </c>
    </row>
    <row r="485" spans="1:9" x14ac:dyDescent="0.25">
      <c r="A485" s="7">
        <v>43809</v>
      </c>
      <c r="B485" s="7">
        <f t="shared" si="22"/>
        <v>43810</v>
      </c>
      <c r="C485" s="7"/>
      <c r="D485" s="7"/>
      <c r="E485" s="8">
        <f t="shared" si="23"/>
        <v>2019</v>
      </c>
      <c r="F485" s="8">
        <f t="shared" si="24"/>
        <v>12</v>
      </c>
      <c r="G485" t="s">
        <v>160</v>
      </c>
      <c r="H485" t="str">
        <f>VLOOKUP(G485,recodage_dispositifs!$A$1:$B$581,2,FALSE)</f>
        <v>GENERATEUR DE RADIOFREQUENCE ( ACCESSOIRE )</v>
      </c>
      <c r="I485" t="str">
        <f>VLOOKUP(G485,recodage_dispositifs!$A$1:$C$581,3,FALSE)</f>
        <v>a_classer_plus_tard</v>
      </c>
    </row>
    <row r="486" spans="1:9" x14ac:dyDescent="0.25">
      <c r="A486" s="7">
        <v>43809</v>
      </c>
      <c r="B486" s="7">
        <f t="shared" si="22"/>
        <v>43810</v>
      </c>
      <c r="C486" s="7"/>
      <c r="D486" s="7"/>
      <c r="E486" s="8">
        <f t="shared" si="23"/>
        <v>2019</v>
      </c>
      <c r="F486" s="8">
        <f t="shared" si="24"/>
        <v>12</v>
      </c>
      <c r="G486" t="s">
        <v>80</v>
      </c>
      <c r="H486" t="str">
        <f>VLOOKUP(G486,recodage_dispositifs!$A$1:$B$581,2,FALSE)</f>
        <v>PRODUIT DE COMBLEMENT CUTANE</v>
      </c>
      <c r="I486" t="str">
        <f>VLOOKUP(G486,recodage_dispositifs!$A$1:$C$581,3,FALSE)</f>
        <v>a_classer_plus_tard</v>
      </c>
    </row>
    <row r="487" spans="1:9" x14ac:dyDescent="0.25">
      <c r="A487" s="7">
        <v>43809</v>
      </c>
      <c r="B487" s="7">
        <f t="shared" si="22"/>
        <v>43810</v>
      </c>
      <c r="C487" s="7"/>
      <c r="D487" s="7"/>
      <c r="E487" s="8">
        <f t="shared" si="23"/>
        <v>2019</v>
      </c>
      <c r="F487" s="8">
        <f t="shared" si="24"/>
        <v>12</v>
      </c>
      <c r="G487" t="s">
        <v>160</v>
      </c>
      <c r="H487" t="str">
        <f>VLOOKUP(G487,recodage_dispositifs!$A$1:$B$581,2,FALSE)</f>
        <v>GENERATEUR DE RADIOFREQUENCE ( ACCESSOIRE )</v>
      </c>
      <c r="I487" t="str">
        <f>VLOOKUP(G487,recodage_dispositifs!$A$1:$C$581,3,FALSE)</f>
        <v>a_classer_plus_tard</v>
      </c>
    </row>
    <row r="488" spans="1:9" x14ac:dyDescent="0.25">
      <c r="A488" s="7">
        <v>43809</v>
      </c>
      <c r="B488" s="7">
        <f t="shared" si="22"/>
        <v>43810</v>
      </c>
      <c r="C488" s="7"/>
      <c r="D488" s="7"/>
      <c r="E488" s="8">
        <f t="shared" si="23"/>
        <v>2019</v>
      </c>
      <c r="F488" s="8">
        <f t="shared" si="24"/>
        <v>12</v>
      </c>
      <c r="G488" t="s">
        <v>160</v>
      </c>
      <c r="H488" t="str">
        <f>VLOOKUP(G488,recodage_dispositifs!$A$1:$B$581,2,FALSE)</f>
        <v>GENERATEUR DE RADIOFREQUENCE ( ACCESSOIRE )</v>
      </c>
      <c r="I488" t="str">
        <f>VLOOKUP(G488,recodage_dispositifs!$A$1:$C$581,3,FALSE)</f>
        <v>a_classer_plus_tard</v>
      </c>
    </row>
    <row r="489" spans="1:9" x14ac:dyDescent="0.25">
      <c r="A489" s="7">
        <v>43805</v>
      </c>
      <c r="B489" s="7">
        <f t="shared" si="22"/>
        <v>43806</v>
      </c>
      <c r="C489" s="7"/>
      <c r="D489" s="7"/>
      <c r="E489" s="8">
        <f t="shared" si="23"/>
        <v>2019</v>
      </c>
      <c r="F489" s="8">
        <f t="shared" si="24"/>
        <v>12</v>
      </c>
      <c r="G489" t="s">
        <v>45</v>
      </c>
      <c r="H489" t="str">
        <f>VLOOKUP(G489,recodage_dispositifs!$A$1:$B$581,2,FALSE)</f>
        <v>AGRAFEUSE CHIRURGICALE</v>
      </c>
      <c r="I489" t="str">
        <f>VLOOKUP(G489,recodage_dispositifs!$A$1:$C$581,3,FALSE)</f>
        <v>chirurgie</v>
      </c>
    </row>
    <row r="490" spans="1:9" x14ac:dyDescent="0.25">
      <c r="A490" s="7">
        <v>43805</v>
      </c>
      <c r="B490" s="7">
        <f t="shared" si="22"/>
        <v>43806</v>
      </c>
      <c r="C490" s="7"/>
      <c r="D490" s="7"/>
      <c r="E490" s="8">
        <f t="shared" si="23"/>
        <v>2019</v>
      </c>
      <c r="F490" s="8">
        <f t="shared" si="24"/>
        <v>12</v>
      </c>
      <c r="G490" t="s">
        <v>48</v>
      </c>
      <c r="H490" t="str">
        <f>VLOOKUP(G490,recodage_dispositifs!$A$1:$B$581,2,FALSE)</f>
        <v>DIFFUSEUR PORTABLE NON REUTILISABLE</v>
      </c>
      <c r="I490" t="str">
        <f>VLOOKUP(G490,recodage_dispositifs!$A$1:$C$581,3,FALSE)</f>
        <v>a_classer_plus_tard</v>
      </c>
    </row>
    <row r="491" spans="1:9" x14ac:dyDescent="0.25">
      <c r="A491" s="7">
        <v>43805</v>
      </c>
      <c r="B491" s="7">
        <f t="shared" si="22"/>
        <v>43806</v>
      </c>
      <c r="C491" s="7"/>
      <c r="D491" s="7"/>
      <c r="E491" s="8">
        <f t="shared" si="23"/>
        <v>2019</v>
      </c>
      <c r="F491" s="8">
        <f t="shared" si="24"/>
        <v>12</v>
      </c>
      <c r="G491" t="s">
        <v>210</v>
      </c>
      <c r="H491" t="str">
        <f>VLOOKUP(G491,recodage_dispositifs!$A$1:$B$581,2,FALSE)</f>
        <v>ANALYSEUR UTILISE EN ROUTINE - BIOCHIMIE</v>
      </c>
      <c r="I491" t="str">
        <f>VLOOKUP(G491,recodage_dispositifs!$A$1:$C$581,3,FALSE)</f>
        <v>biologie_medicale</v>
      </c>
    </row>
    <row r="492" spans="1:9" x14ac:dyDescent="0.25">
      <c r="A492" s="7">
        <v>43804</v>
      </c>
      <c r="B492" s="7">
        <f t="shared" si="22"/>
        <v>43805</v>
      </c>
      <c r="C492" s="7"/>
      <c r="D492" s="7"/>
      <c r="E492" s="8">
        <f t="shared" si="23"/>
        <v>2019</v>
      </c>
      <c r="F492" s="8">
        <f t="shared" si="24"/>
        <v>12</v>
      </c>
      <c r="G492" t="s">
        <v>209</v>
      </c>
      <c r="H492" t="str">
        <f>VLOOKUP(G492,recodage_dispositifs!$A$1:$B$581,2,FALSE)</f>
        <v>LEVE - PERSONNE MOBILE</v>
      </c>
      <c r="I492" t="str">
        <f>VLOOKUP(G492,recodage_dispositifs!$A$1:$C$581,3,FALSE)</f>
        <v>a_classer_plus_tard</v>
      </c>
    </row>
    <row r="493" spans="1:9" x14ac:dyDescent="0.25">
      <c r="A493" s="7">
        <v>43804</v>
      </c>
      <c r="B493" s="7">
        <f t="shared" si="22"/>
        <v>43805</v>
      </c>
      <c r="C493" s="7"/>
      <c r="D493" s="7"/>
      <c r="E493" s="8">
        <f t="shared" si="23"/>
        <v>2019</v>
      </c>
      <c r="F493" s="8">
        <f t="shared" si="24"/>
        <v>12</v>
      </c>
      <c r="G493" t="s">
        <v>226</v>
      </c>
      <c r="H493" t="str">
        <f>VLOOKUP(G493,recodage_dispositifs!$A$1:$B$581,2,FALSE)</f>
        <v>ANALYSEURS MULTIDISCIPLINAIRES : IMMUNO - ANALYSE</v>
      </c>
      <c r="I493" t="str">
        <f>VLOOKUP(G493,recodage_dispositifs!$A$1:$C$581,3,FALSE)</f>
        <v>biologie_medicale</v>
      </c>
    </row>
    <row r="494" spans="1:9" x14ac:dyDescent="0.25">
      <c r="A494" s="7">
        <v>43803</v>
      </c>
      <c r="B494" s="7">
        <f t="shared" si="22"/>
        <v>43804</v>
      </c>
      <c r="C494" s="7"/>
      <c r="D494" s="7"/>
      <c r="E494" s="8">
        <f t="shared" si="23"/>
        <v>2019</v>
      </c>
      <c r="F494" s="8">
        <f t="shared" si="24"/>
        <v>12</v>
      </c>
      <c r="G494" t="s">
        <v>198</v>
      </c>
      <c r="H494" t="str">
        <f>VLOOKUP(G494,recodage_dispositifs!$A$1:$B$581,2,FALSE)</f>
        <v>PANSEMENT / SOIN ( AUTRE )</v>
      </c>
      <c r="I494" t="str">
        <f>VLOOKUP(G494,recodage_dispositifs!$A$1:$C$581,3,FALSE)</f>
        <v>a_classer_plus_tard</v>
      </c>
    </row>
    <row r="495" spans="1:9" x14ac:dyDescent="0.25">
      <c r="A495" s="7">
        <v>43803</v>
      </c>
      <c r="B495" s="7">
        <f t="shared" si="22"/>
        <v>43804</v>
      </c>
      <c r="C495" s="7"/>
      <c r="D495" s="7"/>
      <c r="E495" s="8">
        <f t="shared" si="23"/>
        <v>2019</v>
      </c>
      <c r="F495" s="8">
        <f t="shared" si="24"/>
        <v>12</v>
      </c>
      <c r="G495" t="s">
        <v>48</v>
      </c>
      <c r="H495" t="str">
        <f>VLOOKUP(G495,recodage_dispositifs!$A$1:$B$581,2,FALSE)</f>
        <v>DIFFUSEUR PORTABLE NON REUTILISABLE</v>
      </c>
      <c r="I495" t="str">
        <f>VLOOKUP(G495,recodage_dispositifs!$A$1:$C$581,3,FALSE)</f>
        <v>a_classer_plus_tard</v>
      </c>
    </row>
    <row r="496" spans="1:9" x14ac:dyDescent="0.25">
      <c r="A496" s="7">
        <v>43803</v>
      </c>
      <c r="B496" s="7">
        <f t="shared" si="22"/>
        <v>43804</v>
      </c>
      <c r="C496" s="7"/>
      <c r="D496" s="7"/>
      <c r="E496" s="8">
        <f t="shared" si="23"/>
        <v>2019</v>
      </c>
      <c r="F496" s="8">
        <f t="shared" si="24"/>
        <v>12</v>
      </c>
      <c r="G496" t="s">
        <v>227</v>
      </c>
      <c r="H496" t="str">
        <f>VLOOKUP(G496,recodage_dispositifs!$A$1:$B$581,2,FALSE)</f>
        <v>CATHETER DE THROMBO EMBOLECTOMIE CARDIOVASCULAIRE</v>
      </c>
      <c r="I496" t="str">
        <f>VLOOKUP(G496,recodage_dispositifs!$A$1:$C$581,3,FALSE)</f>
        <v>a_classer_plus_tard</v>
      </c>
    </row>
    <row r="497" spans="1:9" x14ac:dyDescent="0.25">
      <c r="A497" s="7">
        <v>43803</v>
      </c>
      <c r="B497" s="7">
        <f t="shared" si="22"/>
        <v>43804</v>
      </c>
      <c r="C497" s="7"/>
      <c r="D497" s="7"/>
      <c r="E497" s="8">
        <f t="shared" si="23"/>
        <v>2019</v>
      </c>
      <c r="F497" s="8">
        <f t="shared" si="24"/>
        <v>12</v>
      </c>
      <c r="G497" t="s">
        <v>228</v>
      </c>
      <c r="H497" t="str">
        <f>VLOOKUP(G497,recodage_dispositifs!$A$1:$B$581,2,FALSE)</f>
        <v>LIT MEDICAL</v>
      </c>
      <c r="I497" t="str">
        <f>VLOOKUP(G497,recodage_dispositifs!$A$1:$C$581,3,FALSE)</f>
        <v>a_classer_plus_tard</v>
      </c>
    </row>
    <row r="498" spans="1:9" x14ac:dyDescent="0.25">
      <c r="A498" s="7">
        <v>43803</v>
      </c>
      <c r="B498" s="7">
        <f t="shared" si="22"/>
        <v>43804</v>
      </c>
      <c r="C498" s="7"/>
      <c r="D498" s="7"/>
      <c r="E498" s="8">
        <f t="shared" si="23"/>
        <v>2019</v>
      </c>
      <c r="F498" s="8">
        <f t="shared" si="24"/>
        <v>12</v>
      </c>
      <c r="G498" t="s">
        <v>229</v>
      </c>
      <c r="H498" t="str">
        <f>VLOOKUP(G498,recodage_dispositifs!$A$1:$B$581,2,FALSE)</f>
        <v>PHACO - EMULSIFICATEUR ( PACK )</v>
      </c>
      <c r="I498" t="str">
        <f>VLOOKUP(G498,recodage_dispositifs!$A$1:$C$581,3,FALSE)</f>
        <v>a_classer_plus_tard</v>
      </c>
    </row>
    <row r="499" spans="1:9" x14ac:dyDescent="0.25">
      <c r="A499" s="7">
        <v>43803</v>
      </c>
      <c r="B499" s="7">
        <f t="shared" si="22"/>
        <v>43804</v>
      </c>
      <c r="C499" s="7"/>
      <c r="D499" s="7"/>
      <c r="E499" s="8">
        <f t="shared" si="23"/>
        <v>2019</v>
      </c>
      <c r="F499" s="8">
        <f t="shared" si="24"/>
        <v>12</v>
      </c>
      <c r="G499" t="s">
        <v>76</v>
      </c>
      <c r="H499" t="str">
        <f>VLOOKUP(G499,recodage_dispositifs!$A$1:$B$581,2,FALSE)</f>
        <v>PROTHESE VASCULAIRE</v>
      </c>
      <c r="I499" t="str">
        <f>VLOOKUP(G499,recodage_dispositifs!$A$1:$C$581,3,FALSE)</f>
        <v>a_classer_plus_tard</v>
      </c>
    </row>
    <row r="500" spans="1:9" x14ac:dyDescent="0.25">
      <c r="A500" s="7">
        <v>43803</v>
      </c>
      <c r="B500" s="7">
        <f t="shared" si="22"/>
        <v>43804</v>
      </c>
      <c r="C500" s="7"/>
      <c r="D500" s="7"/>
      <c r="E500" s="8">
        <f t="shared" si="23"/>
        <v>2019</v>
      </c>
      <c r="F500" s="8">
        <f t="shared" si="24"/>
        <v>12</v>
      </c>
      <c r="G500" t="s">
        <v>45</v>
      </c>
      <c r="H500" t="str">
        <f>VLOOKUP(G500,recodage_dispositifs!$A$1:$B$581,2,FALSE)</f>
        <v>AGRAFEUSE CHIRURGICALE</v>
      </c>
      <c r="I500" t="str">
        <f>VLOOKUP(G500,recodage_dispositifs!$A$1:$C$581,3,FALSE)</f>
        <v>chirurgie</v>
      </c>
    </row>
    <row r="501" spans="1:9" x14ac:dyDescent="0.25">
      <c r="A501" s="7">
        <v>43803</v>
      </c>
      <c r="B501" s="7">
        <f t="shared" si="22"/>
        <v>43804</v>
      </c>
      <c r="C501" s="7"/>
      <c r="D501" s="7"/>
      <c r="E501" s="8">
        <f t="shared" si="23"/>
        <v>2019</v>
      </c>
      <c r="F501" s="8">
        <f t="shared" si="24"/>
        <v>12</v>
      </c>
      <c r="G501" t="s">
        <v>121</v>
      </c>
      <c r="H501" t="str">
        <f>VLOOKUP(G501,recodage_dispositifs!$A$1:$B$581,2,FALSE)</f>
        <v>COIL</v>
      </c>
      <c r="I501" t="str">
        <f>VLOOKUP(G501,recodage_dispositifs!$A$1:$C$581,3,FALSE)</f>
        <v>a_classer_plus_tard</v>
      </c>
    </row>
    <row r="502" spans="1:9" x14ac:dyDescent="0.25">
      <c r="A502" s="7">
        <v>43803</v>
      </c>
      <c r="B502" s="7">
        <f t="shared" si="22"/>
        <v>43804</v>
      </c>
      <c r="C502" s="7"/>
      <c r="D502" s="7"/>
      <c r="E502" s="8">
        <f t="shared" si="23"/>
        <v>2019</v>
      </c>
      <c r="F502" s="8">
        <f t="shared" si="24"/>
        <v>12</v>
      </c>
      <c r="G502" t="s">
        <v>230</v>
      </c>
      <c r="H502" t="str">
        <f>VLOOKUP(G502,recodage_dispositifs!$A$1:$B$581,2,FALSE)</f>
        <v xml:space="preserve">ENDOPROTHESE PANCREATIQUE </v>
      </c>
      <c r="I502" t="str">
        <f>VLOOKUP(G502,recodage_dispositifs!$A$1:$C$581,3,FALSE)</f>
        <v>a_classer_plus_tard</v>
      </c>
    </row>
    <row r="503" spans="1:9" x14ac:dyDescent="0.25">
      <c r="A503" s="7">
        <v>43803</v>
      </c>
      <c r="B503" s="7">
        <f t="shared" si="22"/>
        <v>43804</v>
      </c>
      <c r="C503" s="7"/>
      <c r="D503" s="7"/>
      <c r="E503" s="8">
        <f t="shared" si="23"/>
        <v>2019</v>
      </c>
      <c r="F503" s="8">
        <f t="shared" si="24"/>
        <v>12</v>
      </c>
      <c r="G503" t="s">
        <v>70</v>
      </c>
      <c r="H503" t="str">
        <f>VLOOKUP(G503,recodage_dispositifs!$A$1:$B$581,2,FALSE)</f>
        <v>TROUSSE CHIRURGICALE</v>
      </c>
      <c r="I503" t="str">
        <f>VLOOKUP(G503,recodage_dispositifs!$A$1:$C$581,3,FALSE)</f>
        <v>a_classer_plus_tard</v>
      </c>
    </row>
    <row r="504" spans="1:9" x14ac:dyDescent="0.25">
      <c r="A504" s="7">
        <v>43803</v>
      </c>
      <c r="B504" s="7">
        <f t="shared" si="22"/>
        <v>43804</v>
      </c>
      <c r="C504" s="7"/>
      <c r="D504" s="7"/>
      <c r="E504" s="8">
        <f t="shared" si="23"/>
        <v>2019</v>
      </c>
      <c r="F504" s="8">
        <f t="shared" si="24"/>
        <v>12</v>
      </c>
      <c r="G504" t="s">
        <v>231</v>
      </c>
      <c r="H504" t="str">
        <f>VLOOKUP(G504,recodage_dispositifs!$A$1:$B$581,2,FALSE)</f>
        <v>THERMOMETRE ELECTRONIQUE</v>
      </c>
      <c r="I504" t="str">
        <f>VLOOKUP(G504,recodage_dispositifs!$A$1:$C$581,3,FALSE)</f>
        <v>a_classer_plus_tard</v>
      </c>
    </row>
    <row r="505" spans="1:9" x14ac:dyDescent="0.25">
      <c r="A505" s="7">
        <v>43803</v>
      </c>
      <c r="B505" s="7">
        <f t="shared" si="22"/>
        <v>43804</v>
      </c>
      <c r="C505" s="7"/>
      <c r="D505" s="7"/>
      <c r="E505" s="8">
        <f t="shared" si="23"/>
        <v>2019</v>
      </c>
      <c r="F505" s="8">
        <f t="shared" si="24"/>
        <v>12</v>
      </c>
      <c r="G505" t="s">
        <v>202</v>
      </c>
      <c r="H505" t="str">
        <f>VLOOKUP(G505,recodage_dispositifs!$A$1:$B$581,2,FALSE)</f>
        <v>SONDE DE DEFIBRILLATION</v>
      </c>
      <c r="I505" t="str">
        <f>VLOOKUP(G505,recodage_dispositifs!$A$1:$C$581,3,FALSE)</f>
        <v>a_classer_plus_tard</v>
      </c>
    </row>
    <row r="506" spans="1:9" x14ac:dyDescent="0.25">
      <c r="A506" s="7">
        <v>43802</v>
      </c>
      <c r="B506" s="7">
        <f t="shared" si="22"/>
        <v>43803</v>
      </c>
      <c r="C506" s="7"/>
      <c r="D506" s="7"/>
      <c r="E506" s="8">
        <f t="shared" si="23"/>
        <v>2019</v>
      </c>
      <c r="F506" s="8">
        <f t="shared" si="24"/>
        <v>12</v>
      </c>
      <c r="G506" t="s">
        <v>22</v>
      </c>
      <c r="H506" t="str">
        <f>VLOOKUP(G506,recodage_dispositifs!$A$1:$B$581,2,FALSE)</f>
        <v>SONDE VESICALE DE FOLEY</v>
      </c>
      <c r="I506" t="str">
        <f>VLOOKUP(G506,recodage_dispositifs!$A$1:$C$581,3,FALSE)</f>
        <v>a_classer_plus_tard</v>
      </c>
    </row>
    <row r="507" spans="1:9" x14ac:dyDescent="0.25">
      <c r="A507" s="7">
        <v>43802</v>
      </c>
      <c r="B507" s="7">
        <f t="shared" si="22"/>
        <v>43803</v>
      </c>
      <c r="C507" s="7"/>
      <c r="D507" s="7"/>
      <c r="E507" s="8">
        <f t="shared" si="23"/>
        <v>2019</v>
      </c>
      <c r="F507" s="8">
        <f t="shared" si="24"/>
        <v>12</v>
      </c>
      <c r="G507" t="s">
        <v>22</v>
      </c>
      <c r="H507" t="str">
        <f>VLOOKUP(G507,recodage_dispositifs!$A$1:$B$581,2,FALSE)</f>
        <v>SONDE VESICALE DE FOLEY</v>
      </c>
      <c r="I507" t="str">
        <f>VLOOKUP(G507,recodage_dispositifs!$A$1:$C$581,3,FALSE)</f>
        <v>a_classer_plus_tard</v>
      </c>
    </row>
    <row r="508" spans="1:9" x14ac:dyDescent="0.25">
      <c r="A508" s="7">
        <v>43802</v>
      </c>
      <c r="B508" s="7">
        <f t="shared" si="22"/>
        <v>43803</v>
      </c>
      <c r="C508" s="7"/>
      <c r="D508" s="7"/>
      <c r="E508" s="8">
        <f t="shared" si="23"/>
        <v>2019</v>
      </c>
      <c r="F508" s="8">
        <f t="shared" si="24"/>
        <v>12</v>
      </c>
      <c r="G508" t="s">
        <v>22</v>
      </c>
      <c r="H508" t="str">
        <f>VLOOKUP(G508,recodage_dispositifs!$A$1:$B$581,2,FALSE)</f>
        <v>SONDE VESICALE DE FOLEY</v>
      </c>
      <c r="I508" t="str">
        <f>VLOOKUP(G508,recodage_dispositifs!$A$1:$C$581,3,FALSE)</f>
        <v>a_classer_plus_tard</v>
      </c>
    </row>
    <row r="509" spans="1:9" x14ac:dyDescent="0.25">
      <c r="A509" s="7">
        <v>43802</v>
      </c>
      <c r="B509" s="7">
        <f t="shared" si="22"/>
        <v>43803</v>
      </c>
      <c r="C509" s="7"/>
      <c r="D509" s="7"/>
      <c r="E509" s="8">
        <f t="shared" si="23"/>
        <v>2019</v>
      </c>
      <c r="F509" s="8">
        <f t="shared" si="24"/>
        <v>12</v>
      </c>
      <c r="G509" t="s">
        <v>107</v>
      </c>
      <c r="H509" t="str">
        <f>VLOOKUP(G509,recodage_dispositifs!$A$1:$B$581,2,FALSE)</f>
        <v>PROTHESE TOTALE DE HANCHE - TIGE FEMORALE (ORTHOPEDIE)</v>
      </c>
      <c r="I509" t="str">
        <f>VLOOKUP(G509,recodage_dispositifs!$A$1:$C$581,3,FALSE)</f>
        <v>chirurgie</v>
      </c>
    </row>
    <row r="510" spans="1:9" x14ac:dyDescent="0.25">
      <c r="A510" s="7">
        <v>43801</v>
      </c>
      <c r="B510" s="7">
        <f t="shared" si="22"/>
        <v>43802</v>
      </c>
      <c r="C510" s="7"/>
      <c r="D510" s="7"/>
      <c r="E510" s="8">
        <f t="shared" si="23"/>
        <v>2019</v>
      </c>
      <c r="F510" s="8">
        <f t="shared" si="24"/>
        <v>12</v>
      </c>
      <c r="G510" t="s">
        <v>32</v>
      </c>
      <c r="H510" t="str">
        <f>VLOOKUP(G510,recodage_dispositifs!$A$1:$B$581,2,FALSE)</f>
        <v>CHAMBRE A CATHETER IMPLANTABLE</v>
      </c>
      <c r="I510" t="str">
        <f>VLOOKUP(G510,recodage_dispositifs!$A$1:$C$581,3,FALSE)</f>
        <v>a_classer_plus_tard</v>
      </c>
    </row>
    <row r="511" spans="1:9" x14ac:dyDescent="0.25">
      <c r="A511" s="7">
        <v>43801</v>
      </c>
      <c r="B511" s="7">
        <f t="shared" si="22"/>
        <v>43802</v>
      </c>
      <c r="C511" s="7"/>
      <c r="D511" s="7"/>
      <c r="E511" s="8">
        <f t="shared" si="23"/>
        <v>2019</v>
      </c>
      <c r="F511" s="8">
        <f t="shared" si="24"/>
        <v>12</v>
      </c>
      <c r="G511" t="s">
        <v>223</v>
      </c>
      <c r="H511" t="str">
        <f>VLOOKUP(G511,recodage_dispositifs!$A$1:$B$581,2,FALSE)</f>
        <v>AGRAFEUSE CHIRURGICALE ( CHARGEUR )</v>
      </c>
      <c r="I511" t="str">
        <f>VLOOKUP(G511,recodage_dispositifs!$A$1:$C$581,3,FALSE)</f>
        <v>chirurgie</v>
      </c>
    </row>
    <row r="512" spans="1:9" x14ac:dyDescent="0.25">
      <c r="A512" s="7">
        <v>43801</v>
      </c>
      <c r="B512" s="7">
        <f t="shared" si="22"/>
        <v>43802</v>
      </c>
      <c r="C512" s="7"/>
      <c r="D512" s="7"/>
      <c r="E512" s="8">
        <f t="shared" si="23"/>
        <v>2019</v>
      </c>
      <c r="F512" s="8">
        <f t="shared" si="24"/>
        <v>12</v>
      </c>
      <c r="G512" t="s">
        <v>232</v>
      </c>
      <c r="H512" t="str">
        <f>VLOOKUP(G512,recodage_dispositifs!$A$1:$B$581,2,FALSE)</f>
        <v>LIGNE A SANG D' HEMODIALYSE</v>
      </c>
      <c r="I512" t="str">
        <f>VLOOKUP(G512,recodage_dispositifs!$A$1:$C$581,3,FALSE)</f>
        <v>a_classer_plus_tard</v>
      </c>
    </row>
    <row r="513" spans="1:9" x14ac:dyDescent="0.25">
      <c r="A513" s="7">
        <v>43801</v>
      </c>
      <c r="B513" s="7">
        <f t="shared" si="22"/>
        <v>43802</v>
      </c>
      <c r="C513" s="7"/>
      <c r="D513" s="7"/>
      <c r="E513" s="8">
        <f t="shared" si="23"/>
        <v>2019</v>
      </c>
      <c r="F513" s="8">
        <f t="shared" si="24"/>
        <v>12</v>
      </c>
      <c r="G513" t="s">
        <v>233</v>
      </c>
      <c r="H513" t="str">
        <f>VLOOKUP(G513,recodage_dispositifs!$A$1:$B$581,2,FALSE)</f>
        <v>IMPLANT COCHLEAIRE</v>
      </c>
      <c r="I513" t="str">
        <f>VLOOKUP(G513,recodage_dispositifs!$A$1:$C$581,3,FALSE)</f>
        <v>a_classer_plus_tard</v>
      </c>
    </row>
    <row r="514" spans="1:9" x14ac:dyDescent="0.25">
      <c r="A514" s="7">
        <v>43801</v>
      </c>
      <c r="B514" s="7">
        <f t="shared" si="22"/>
        <v>43802</v>
      </c>
      <c r="C514" s="7"/>
      <c r="D514" s="7"/>
      <c r="E514" s="8">
        <f t="shared" si="23"/>
        <v>2019</v>
      </c>
      <c r="F514" s="8">
        <f t="shared" si="24"/>
        <v>12</v>
      </c>
      <c r="G514" t="s">
        <v>234</v>
      </c>
      <c r="H514" t="str">
        <f>VLOOKUP(G514,recodage_dispositifs!$A$1:$B$581,2,FALSE)</f>
        <v>GASTROSTOMIE (BOUTON)</v>
      </c>
      <c r="I514" t="str">
        <f>VLOOKUP(G514,recodage_dispositifs!$A$1:$C$581,3,FALSE)</f>
        <v>a_classer_plus_tard</v>
      </c>
    </row>
    <row r="515" spans="1:9" x14ac:dyDescent="0.25">
      <c r="A515" s="7">
        <v>43801</v>
      </c>
      <c r="B515" s="7">
        <f t="shared" si="22"/>
        <v>43802</v>
      </c>
      <c r="C515" s="7"/>
      <c r="D515" s="7"/>
      <c r="E515" s="8">
        <f t="shared" si="23"/>
        <v>2019</v>
      </c>
      <c r="F515" s="8">
        <f t="shared" si="24"/>
        <v>12</v>
      </c>
      <c r="G515" t="s">
        <v>107</v>
      </c>
      <c r="H515" t="str">
        <f>VLOOKUP(G515,recodage_dispositifs!$A$1:$B$581,2,FALSE)</f>
        <v>PROTHESE TOTALE DE HANCHE - TIGE FEMORALE (ORTHOPEDIE)</v>
      </c>
      <c r="I515" t="str">
        <f>VLOOKUP(G515,recodage_dispositifs!$A$1:$C$581,3,FALSE)</f>
        <v>chirurgie</v>
      </c>
    </row>
    <row r="516" spans="1:9" x14ac:dyDescent="0.25">
      <c r="A516" s="7">
        <v>43798</v>
      </c>
      <c r="B516" s="7">
        <f t="shared" ref="B516:B579" si="25">A516+1</f>
        <v>43799</v>
      </c>
      <c r="C516" s="7"/>
      <c r="D516" s="7"/>
      <c r="E516" s="8">
        <f t="shared" ref="E516:E579" si="26">YEAR(A516)</f>
        <v>2019</v>
      </c>
      <c r="F516" s="8">
        <f t="shared" ref="F516:F579" si="27">MONTH(A516)</f>
        <v>11</v>
      </c>
      <c r="G516" t="s">
        <v>54</v>
      </c>
      <c r="H516" t="str">
        <f>VLOOKUP(G516,recodage_dispositifs!$A$1:$B$581,2,FALSE)</f>
        <v>DEFIBRILLATEUR IMPLANTABLE</v>
      </c>
      <c r="I516" t="str">
        <f>VLOOKUP(G516,recodage_dispositifs!$A$1:$C$581,3,FALSE)</f>
        <v>a_classer_plus_tard</v>
      </c>
    </row>
    <row r="517" spans="1:9" x14ac:dyDescent="0.25">
      <c r="A517" s="7">
        <v>43798</v>
      </c>
      <c r="B517" s="7">
        <f t="shared" si="25"/>
        <v>43799</v>
      </c>
      <c r="C517" s="7"/>
      <c r="D517" s="7"/>
      <c r="E517" s="8">
        <f t="shared" si="26"/>
        <v>2019</v>
      </c>
      <c r="F517" s="8">
        <f t="shared" si="27"/>
        <v>11</v>
      </c>
      <c r="G517" t="s">
        <v>114</v>
      </c>
      <c r="H517" t="str">
        <f>VLOOKUP(G517,recodage_dispositifs!$A$1:$B$581,2,FALSE)</f>
        <v>SET DE PERFUSION</v>
      </c>
      <c r="I517" t="str">
        <f>VLOOKUP(G517,recodage_dispositifs!$A$1:$C$581,3,FALSE)</f>
        <v>a_classer_plus_tard</v>
      </c>
    </row>
    <row r="518" spans="1:9" x14ac:dyDescent="0.25">
      <c r="A518" s="7">
        <v>43798</v>
      </c>
      <c r="B518" s="7">
        <f t="shared" si="25"/>
        <v>43799</v>
      </c>
      <c r="C518" s="7"/>
      <c r="D518" s="7"/>
      <c r="E518" s="8">
        <f t="shared" si="26"/>
        <v>2019</v>
      </c>
      <c r="F518" s="8">
        <f t="shared" si="27"/>
        <v>11</v>
      </c>
      <c r="G518" t="s">
        <v>40</v>
      </c>
      <c r="H518" t="str">
        <f>VLOOKUP(G518,recodage_dispositifs!$A$1:$B$581,2,FALSE)</f>
        <v>CHIRURGIE ASSISTEE PAR ORDINATEUR</v>
      </c>
      <c r="I518" t="str">
        <f>VLOOKUP(G518,recodage_dispositifs!$A$1:$C$581,3,FALSE)</f>
        <v>a_classer_plus_tard</v>
      </c>
    </row>
    <row r="519" spans="1:9" x14ac:dyDescent="0.25">
      <c r="A519" s="7">
        <v>43798</v>
      </c>
      <c r="B519" s="7">
        <f t="shared" si="25"/>
        <v>43799</v>
      </c>
      <c r="C519" s="7"/>
      <c r="D519" s="7"/>
      <c r="E519" s="8">
        <f t="shared" si="26"/>
        <v>2019</v>
      </c>
      <c r="F519" s="8">
        <f t="shared" si="27"/>
        <v>11</v>
      </c>
      <c r="G519" t="s">
        <v>235</v>
      </c>
      <c r="H519" t="str">
        <f>VLOOKUP(G519,recodage_dispositifs!$A$1:$B$581,2,FALSE)</f>
        <v>VIROLOGIE</v>
      </c>
      <c r="I519" t="str">
        <f>VLOOKUP(G519,recodage_dispositifs!$A$1:$C$581,3,FALSE)</f>
        <v>a_classer_plus_tard</v>
      </c>
    </row>
    <row r="520" spans="1:9" x14ac:dyDescent="0.25">
      <c r="A520" s="7">
        <v>43798</v>
      </c>
      <c r="B520" s="7">
        <f t="shared" si="25"/>
        <v>43799</v>
      </c>
      <c r="C520" s="7"/>
      <c r="D520" s="7"/>
      <c r="E520" s="8">
        <f t="shared" si="26"/>
        <v>2019</v>
      </c>
      <c r="F520" s="8">
        <f t="shared" si="27"/>
        <v>11</v>
      </c>
      <c r="G520" t="s">
        <v>223</v>
      </c>
      <c r="H520" t="str">
        <f>VLOOKUP(G520,recodage_dispositifs!$A$1:$B$581,2,FALSE)</f>
        <v>AGRAFEUSE CHIRURGICALE ( CHARGEUR )</v>
      </c>
      <c r="I520" t="str">
        <f>VLOOKUP(G520,recodage_dispositifs!$A$1:$C$581,3,FALSE)</f>
        <v>chirurgie</v>
      </c>
    </row>
    <row r="521" spans="1:9" x14ac:dyDescent="0.25">
      <c r="A521" s="7">
        <v>43798</v>
      </c>
      <c r="B521" s="7">
        <f t="shared" si="25"/>
        <v>43799</v>
      </c>
      <c r="C521" s="7"/>
      <c r="D521" s="7"/>
      <c r="E521" s="8">
        <f t="shared" si="26"/>
        <v>2019</v>
      </c>
      <c r="F521" s="8">
        <f t="shared" si="27"/>
        <v>11</v>
      </c>
      <c r="G521" t="s">
        <v>236</v>
      </c>
      <c r="H521" t="str">
        <f>VLOOKUP(G521,recodage_dispositifs!$A$1:$B$581,2,FALSE)</f>
        <v>HOUSSE DE PROTECTION</v>
      </c>
      <c r="I521" t="str">
        <f>VLOOKUP(G521,recodage_dispositifs!$A$1:$C$581,3,FALSE)</f>
        <v>a_classer_plus_tard</v>
      </c>
    </row>
    <row r="522" spans="1:9" x14ac:dyDescent="0.25">
      <c r="A522" s="7">
        <v>43798</v>
      </c>
      <c r="B522" s="7">
        <f t="shared" si="25"/>
        <v>43799</v>
      </c>
      <c r="C522" s="7"/>
      <c r="D522" s="7"/>
      <c r="E522" s="8">
        <f t="shared" si="26"/>
        <v>2019</v>
      </c>
      <c r="F522" s="8">
        <f t="shared" si="27"/>
        <v>11</v>
      </c>
      <c r="G522" t="s">
        <v>50</v>
      </c>
      <c r="H522" t="str">
        <f>VLOOKUP(G522,recodage_dispositifs!$A$1:$B$581,2,FALSE)</f>
        <v>ANESTHESIE PERIDURALE</v>
      </c>
      <c r="I522" t="str">
        <f>VLOOKUP(G522,recodage_dispositifs!$A$1:$C$581,3,FALSE)</f>
        <v>anesthesie</v>
      </c>
    </row>
    <row r="523" spans="1:9" x14ac:dyDescent="0.25">
      <c r="A523" s="7">
        <v>43798</v>
      </c>
      <c r="B523" s="7">
        <f t="shared" si="25"/>
        <v>43799</v>
      </c>
      <c r="C523" s="7"/>
      <c r="D523" s="7"/>
      <c r="E523" s="8">
        <f t="shared" si="26"/>
        <v>2019</v>
      </c>
      <c r="F523" s="8">
        <f t="shared" si="27"/>
        <v>11</v>
      </c>
      <c r="G523" t="s">
        <v>70</v>
      </c>
      <c r="H523" t="str">
        <f>VLOOKUP(G523,recodage_dispositifs!$A$1:$B$581,2,FALSE)</f>
        <v>TROUSSE CHIRURGICALE</v>
      </c>
      <c r="I523" t="str">
        <f>VLOOKUP(G523,recodage_dispositifs!$A$1:$C$581,3,FALSE)</f>
        <v>a_classer_plus_tard</v>
      </c>
    </row>
    <row r="524" spans="1:9" x14ac:dyDescent="0.25">
      <c r="A524" s="7">
        <v>43798</v>
      </c>
      <c r="B524" s="7">
        <f t="shared" si="25"/>
        <v>43799</v>
      </c>
      <c r="C524" s="7"/>
      <c r="D524" s="7"/>
      <c r="E524" s="8">
        <f t="shared" si="26"/>
        <v>2019</v>
      </c>
      <c r="F524" s="8">
        <f t="shared" si="27"/>
        <v>11</v>
      </c>
      <c r="G524" t="s">
        <v>50</v>
      </c>
      <c r="H524" t="str">
        <f>VLOOKUP(G524,recodage_dispositifs!$A$1:$B$581,2,FALSE)</f>
        <v>ANESTHESIE PERIDURALE</v>
      </c>
      <c r="I524" t="str">
        <f>VLOOKUP(G524,recodage_dispositifs!$A$1:$C$581,3,FALSE)</f>
        <v>anesthesie</v>
      </c>
    </row>
    <row r="525" spans="1:9" x14ac:dyDescent="0.25">
      <c r="A525" s="7">
        <v>43798</v>
      </c>
      <c r="B525" s="7">
        <f t="shared" si="25"/>
        <v>43799</v>
      </c>
      <c r="C525" s="7"/>
      <c r="D525" s="7"/>
      <c r="E525" s="8">
        <f t="shared" si="26"/>
        <v>2019</v>
      </c>
      <c r="F525" s="8">
        <f t="shared" si="27"/>
        <v>11</v>
      </c>
      <c r="G525" t="s">
        <v>237</v>
      </c>
      <c r="H525" t="str">
        <f>VLOOKUP(G525,recodage_dispositifs!$A$1:$B$581,2,FALSE)</f>
        <v>APPAREILS DE MESURE DU GLUCOSE EN CONTINU</v>
      </c>
      <c r="I525" t="str">
        <f>VLOOKUP(G525,recodage_dispositifs!$A$1:$C$581,3,FALSE)</f>
        <v>biologie_medicale</v>
      </c>
    </row>
    <row r="526" spans="1:9" x14ac:dyDescent="0.25">
      <c r="A526" s="7">
        <v>43798</v>
      </c>
      <c r="B526" s="7">
        <f t="shared" si="25"/>
        <v>43799</v>
      </c>
      <c r="C526" s="7"/>
      <c r="D526" s="7"/>
      <c r="E526" s="8">
        <f t="shared" si="26"/>
        <v>2019</v>
      </c>
      <c r="F526" s="8">
        <f t="shared" si="27"/>
        <v>11</v>
      </c>
      <c r="G526" t="s">
        <v>76</v>
      </c>
      <c r="H526" t="str">
        <f>VLOOKUP(G526,recodage_dispositifs!$A$1:$B$581,2,FALSE)</f>
        <v>PROTHESE VASCULAIRE</v>
      </c>
      <c r="I526" t="str">
        <f>VLOOKUP(G526,recodage_dispositifs!$A$1:$C$581,3,FALSE)</f>
        <v>a_classer_plus_tard</v>
      </c>
    </row>
    <row r="527" spans="1:9" x14ac:dyDescent="0.25">
      <c r="A527" s="7">
        <v>43798</v>
      </c>
      <c r="B527" s="7">
        <f t="shared" si="25"/>
        <v>43799</v>
      </c>
      <c r="C527" s="7"/>
      <c r="D527" s="7"/>
      <c r="E527" s="8">
        <f t="shared" si="26"/>
        <v>2019</v>
      </c>
      <c r="F527" s="8">
        <f t="shared" si="27"/>
        <v>11</v>
      </c>
      <c r="G527" t="s">
        <v>238</v>
      </c>
      <c r="H527" t="str">
        <f>VLOOKUP(G527,recodage_dispositifs!$A$1:$B$581,2,FALSE)</f>
        <v>MONITEUR D' HEMODIALYSE</v>
      </c>
      <c r="I527" t="str">
        <f>VLOOKUP(G527,recodage_dispositifs!$A$1:$C$581,3,FALSE)</f>
        <v>a_classer_plus_tard</v>
      </c>
    </row>
    <row r="528" spans="1:9" x14ac:dyDescent="0.25">
      <c r="A528" s="7">
        <v>43798</v>
      </c>
      <c r="B528" s="7">
        <f t="shared" si="25"/>
        <v>43799</v>
      </c>
      <c r="C528" s="7"/>
      <c r="D528" s="7"/>
      <c r="E528" s="8">
        <f t="shared" si="26"/>
        <v>2019</v>
      </c>
      <c r="F528" s="8">
        <f t="shared" si="27"/>
        <v>11</v>
      </c>
      <c r="G528" t="s">
        <v>213</v>
      </c>
      <c r="H528" t="str">
        <f>VLOOKUP(G528,recodage_dispositifs!$A$1:$B$581,2,FALSE)</f>
        <v>LAP : LOGICIEL AIDE A LA PRESCRIPTION</v>
      </c>
      <c r="I528" t="str">
        <f>VLOOKUP(G528,recodage_dispositifs!$A$1:$C$581,3,FALSE)</f>
        <v>a_classer_plus_tard</v>
      </c>
    </row>
    <row r="529" spans="1:9" x14ac:dyDescent="0.25">
      <c r="A529" s="7">
        <v>43797</v>
      </c>
      <c r="B529" s="7">
        <f t="shared" si="25"/>
        <v>43798</v>
      </c>
      <c r="C529" s="7"/>
      <c r="D529" s="7"/>
      <c r="E529" s="8">
        <f t="shared" si="26"/>
        <v>2019</v>
      </c>
      <c r="F529" s="8">
        <f t="shared" si="27"/>
        <v>11</v>
      </c>
      <c r="G529" t="s">
        <v>210</v>
      </c>
      <c r="H529" t="str">
        <f>VLOOKUP(G529,recodage_dispositifs!$A$1:$B$581,2,FALSE)</f>
        <v>ANALYSEUR UTILISE EN ROUTINE - BIOCHIMIE</v>
      </c>
      <c r="I529" t="str">
        <f>VLOOKUP(G529,recodage_dispositifs!$A$1:$C$581,3,FALSE)</f>
        <v>biologie_medicale</v>
      </c>
    </row>
    <row r="530" spans="1:9" x14ac:dyDescent="0.25">
      <c r="A530" s="7">
        <v>43797</v>
      </c>
      <c r="B530" s="7">
        <f t="shared" si="25"/>
        <v>43798</v>
      </c>
      <c r="C530" s="7"/>
      <c r="D530" s="7"/>
      <c r="E530" s="8">
        <f t="shared" si="26"/>
        <v>2019</v>
      </c>
      <c r="F530" s="8">
        <f t="shared" si="27"/>
        <v>11</v>
      </c>
      <c r="G530" t="s">
        <v>239</v>
      </c>
      <c r="H530" t="str">
        <f>VLOOKUP(G530,recodage_dispositifs!$A$1:$B$581,2,FALSE)</f>
        <v>DMU DE TRANSFUSION</v>
      </c>
      <c r="I530" t="str">
        <f>VLOOKUP(G530,recodage_dispositifs!$A$1:$C$581,3,FALSE)</f>
        <v>a_classer_plus_tard</v>
      </c>
    </row>
    <row r="531" spans="1:9" x14ac:dyDescent="0.25">
      <c r="A531" s="7">
        <v>43796</v>
      </c>
      <c r="B531" s="7">
        <f t="shared" si="25"/>
        <v>43797</v>
      </c>
      <c r="C531" s="7"/>
      <c r="D531" s="7"/>
      <c r="E531" s="8">
        <f t="shared" si="26"/>
        <v>2019</v>
      </c>
      <c r="F531" s="8">
        <f t="shared" si="27"/>
        <v>11</v>
      </c>
      <c r="G531" t="s">
        <v>144</v>
      </c>
      <c r="H531" t="str">
        <f>VLOOKUP(G531,recodage_dispositifs!$A$1:$B$581,2,FALSE)</f>
        <v>CLIPS POUR STERILISATION TUBAIRE</v>
      </c>
      <c r="I531" t="str">
        <f>VLOOKUP(G531,recodage_dispositifs!$A$1:$C$581,3,FALSE)</f>
        <v>a_classer_plus_tard</v>
      </c>
    </row>
    <row r="532" spans="1:9" x14ac:dyDescent="0.25">
      <c r="A532" s="7">
        <v>43796</v>
      </c>
      <c r="B532" s="7">
        <f t="shared" si="25"/>
        <v>43797</v>
      </c>
      <c r="C532" s="7"/>
      <c r="D532" s="7"/>
      <c r="E532" s="8">
        <f t="shared" si="26"/>
        <v>2019</v>
      </c>
      <c r="F532" s="8">
        <f t="shared" si="27"/>
        <v>11</v>
      </c>
      <c r="G532" t="s">
        <v>32</v>
      </c>
      <c r="H532" t="str">
        <f>VLOOKUP(G532,recodage_dispositifs!$A$1:$B$581,2,FALSE)</f>
        <v>CHAMBRE A CATHETER IMPLANTABLE</v>
      </c>
      <c r="I532" t="str">
        <f>VLOOKUP(G532,recodage_dispositifs!$A$1:$C$581,3,FALSE)</f>
        <v>a_classer_plus_tard</v>
      </c>
    </row>
    <row r="533" spans="1:9" x14ac:dyDescent="0.25">
      <c r="A533" s="7">
        <v>43796</v>
      </c>
      <c r="B533" s="7">
        <f t="shared" si="25"/>
        <v>43797</v>
      </c>
      <c r="C533" s="7"/>
      <c r="D533" s="7"/>
      <c r="E533" s="8">
        <f t="shared" si="26"/>
        <v>2019</v>
      </c>
      <c r="F533" s="8">
        <f t="shared" si="27"/>
        <v>11</v>
      </c>
      <c r="G533" t="s">
        <v>162</v>
      </c>
      <c r="H533" t="str">
        <f>VLOOKUP(G533,recodage_dispositifs!$A$1:$B$581,2,FALSE)</f>
        <v>KIT POUR PRELEVEMENT D' OVOCYTES</v>
      </c>
      <c r="I533" t="str">
        <f>VLOOKUP(G533,recodage_dispositifs!$A$1:$C$581,3,FALSE)</f>
        <v>a_classer_plus_tard</v>
      </c>
    </row>
    <row r="534" spans="1:9" x14ac:dyDescent="0.25">
      <c r="A534" s="7">
        <v>43796</v>
      </c>
      <c r="B534" s="7">
        <f t="shared" si="25"/>
        <v>43797</v>
      </c>
      <c r="C534" s="7"/>
      <c r="D534" s="7"/>
      <c r="E534" s="8">
        <f t="shared" si="26"/>
        <v>2019</v>
      </c>
      <c r="F534" s="8">
        <f t="shared" si="27"/>
        <v>11</v>
      </c>
      <c r="G534" t="s">
        <v>162</v>
      </c>
      <c r="H534" t="str">
        <f>VLOOKUP(G534,recodage_dispositifs!$A$1:$B$581,2,FALSE)</f>
        <v>KIT POUR PRELEVEMENT D' OVOCYTES</v>
      </c>
      <c r="I534" t="str">
        <f>VLOOKUP(G534,recodage_dispositifs!$A$1:$C$581,3,FALSE)</f>
        <v>a_classer_plus_tard</v>
      </c>
    </row>
    <row r="535" spans="1:9" x14ac:dyDescent="0.25">
      <c r="A535" s="7">
        <v>43796</v>
      </c>
      <c r="B535" s="7">
        <f t="shared" si="25"/>
        <v>43797</v>
      </c>
      <c r="C535" s="7"/>
      <c r="D535" s="7"/>
      <c r="E535" s="8">
        <f t="shared" si="26"/>
        <v>2019</v>
      </c>
      <c r="F535" s="8">
        <f t="shared" si="27"/>
        <v>11</v>
      </c>
      <c r="G535" t="s">
        <v>60</v>
      </c>
      <c r="H535" t="str">
        <f>VLOOKUP(G535,recodage_dispositifs!$A$1:$B$581,2,FALSE)</f>
        <v>STIMULATEUR CARDIAQUE IMPLANTABLE</v>
      </c>
      <c r="I535" t="str">
        <f>VLOOKUP(G535,recodage_dispositifs!$A$1:$C$581,3,FALSE)</f>
        <v>a_classer_plus_tard</v>
      </c>
    </row>
    <row r="536" spans="1:9" x14ac:dyDescent="0.25">
      <c r="A536" s="7">
        <v>43796</v>
      </c>
      <c r="B536" s="7">
        <f t="shared" si="25"/>
        <v>43797</v>
      </c>
      <c r="C536" s="7"/>
      <c r="D536" s="7"/>
      <c r="E536" s="8">
        <f t="shared" si="26"/>
        <v>2019</v>
      </c>
      <c r="F536" s="8">
        <f t="shared" si="27"/>
        <v>11</v>
      </c>
      <c r="G536" t="s">
        <v>83</v>
      </c>
      <c r="H536" t="str">
        <f>VLOOKUP(G536,recodage_dispositifs!$A$1:$B$581,2,FALSE)</f>
        <v>ENDOPROTHESE AORTIQUE</v>
      </c>
      <c r="I536" t="str">
        <f>VLOOKUP(G536,recodage_dispositifs!$A$1:$C$581,3,FALSE)</f>
        <v>a_classer_plus_tard</v>
      </c>
    </row>
    <row r="537" spans="1:9" x14ac:dyDescent="0.25">
      <c r="A537" s="7">
        <v>43796</v>
      </c>
      <c r="B537" s="7">
        <f t="shared" si="25"/>
        <v>43797</v>
      </c>
      <c r="C537" s="7"/>
      <c r="D537" s="7"/>
      <c r="E537" s="8">
        <f t="shared" si="26"/>
        <v>2019</v>
      </c>
      <c r="F537" s="8">
        <f t="shared" si="27"/>
        <v>11</v>
      </c>
      <c r="G537" t="s">
        <v>240</v>
      </c>
      <c r="H537" t="str">
        <f>VLOOKUP(G537,recodage_dispositifs!$A$1:$B$581,2,FALSE)</f>
        <v>HEMODIALYSEUR</v>
      </c>
      <c r="I537" t="str">
        <f>VLOOKUP(G537,recodage_dispositifs!$A$1:$C$581,3,FALSE)</f>
        <v>a_classer_plus_tard</v>
      </c>
    </row>
    <row r="538" spans="1:9" x14ac:dyDescent="0.25">
      <c r="A538" s="7">
        <v>43795</v>
      </c>
      <c r="B538" s="7">
        <f t="shared" si="25"/>
        <v>43796</v>
      </c>
      <c r="C538" s="7"/>
      <c r="D538" s="7"/>
      <c r="E538" s="8">
        <f t="shared" si="26"/>
        <v>2019</v>
      </c>
      <c r="F538" s="8">
        <f t="shared" si="27"/>
        <v>11</v>
      </c>
      <c r="G538" t="s">
        <v>241</v>
      </c>
      <c r="H538" t="str">
        <f>VLOOKUP(G538,recodage_dispositifs!$A$1:$B$581,2,FALSE)</f>
        <v xml:space="preserve">SONDE DE STIMULATION CARDIAQUE </v>
      </c>
      <c r="I538" t="str">
        <f>VLOOKUP(G538,recodage_dispositifs!$A$1:$C$581,3,FALSE)</f>
        <v>a_classer_plus_tard</v>
      </c>
    </row>
    <row r="539" spans="1:9" x14ac:dyDescent="0.25">
      <c r="A539" s="7">
        <v>43795</v>
      </c>
      <c r="B539" s="7">
        <f t="shared" si="25"/>
        <v>43796</v>
      </c>
      <c r="C539" s="7"/>
      <c r="D539" s="7"/>
      <c r="E539" s="8">
        <f t="shared" si="26"/>
        <v>2019</v>
      </c>
      <c r="F539" s="8">
        <f t="shared" si="27"/>
        <v>11</v>
      </c>
      <c r="G539" t="s">
        <v>190</v>
      </c>
      <c r="H539" t="str">
        <f>VLOOKUP(G539,recodage_dispositifs!$A$1:$B$581,2,FALSE)</f>
        <v xml:space="preserve">DIFFUSEUR PORTABLE NON REUTILISABLE </v>
      </c>
      <c r="I539" t="str">
        <f>VLOOKUP(G539,recodage_dispositifs!$A$1:$C$581,3,FALSE)</f>
        <v>a_classer_plus_tard</v>
      </c>
    </row>
    <row r="540" spans="1:9" x14ac:dyDescent="0.25">
      <c r="A540" s="7">
        <v>43795</v>
      </c>
      <c r="B540" s="7">
        <f t="shared" si="25"/>
        <v>43796</v>
      </c>
      <c r="C540" s="7"/>
      <c r="D540" s="7"/>
      <c r="E540" s="8">
        <f t="shared" si="26"/>
        <v>2019</v>
      </c>
      <c r="F540" s="8">
        <f t="shared" si="27"/>
        <v>11</v>
      </c>
      <c r="G540" t="s">
        <v>242</v>
      </c>
      <c r="H540" t="str">
        <f>VLOOKUP(G540,recodage_dispositifs!$A$1:$B$581,2,FALSE)</f>
        <v xml:space="preserve">BISTOURI ELECTRIQUE ( ELECTRODE D' ARTHROSCOPIE ) </v>
      </c>
      <c r="I540" t="str">
        <f>VLOOKUP(G540,recodage_dispositifs!$A$1:$C$581,3,FALSE)</f>
        <v>chirurgie</v>
      </c>
    </row>
    <row r="541" spans="1:9" x14ac:dyDescent="0.25">
      <c r="A541" s="7">
        <v>43795</v>
      </c>
      <c r="B541" s="7">
        <f t="shared" si="25"/>
        <v>43796</v>
      </c>
      <c r="C541" s="7"/>
      <c r="D541" s="7"/>
      <c r="E541" s="8">
        <f t="shared" si="26"/>
        <v>2019</v>
      </c>
      <c r="F541" s="8">
        <f t="shared" si="27"/>
        <v>11</v>
      </c>
      <c r="G541" t="s">
        <v>243</v>
      </c>
      <c r="H541" t="str">
        <f>VLOOKUP(G541,recodage_dispositifs!$A$1:$B$581,2,FALSE)</f>
        <v xml:space="preserve">EXPLORATION FONCTIONNELLE ( DIVERS ) </v>
      </c>
      <c r="I541" t="str">
        <f>VLOOKUP(G541,recodage_dispositifs!$A$1:$C$581,3,FALSE)</f>
        <v>a_classer_plus_tard</v>
      </c>
    </row>
    <row r="542" spans="1:9" x14ac:dyDescent="0.25">
      <c r="A542" s="7">
        <v>43795</v>
      </c>
      <c r="B542" s="7">
        <f t="shared" si="25"/>
        <v>43796</v>
      </c>
      <c r="C542" s="7"/>
      <c r="D542" s="7"/>
      <c r="E542" s="8">
        <f t="shared" si="26"/>
        <v>2019</v>
      </c>
      <c r="F542" s="8">
        <f t="shared" si="27"/>
        <v>11</v>
      </c>
      <c r="G542" t="s">
        <v>244</v>
      </c>
      <c r="H542" t="str">
        <f>VLOOKUP(G542,recodage_dispositifs!$A$1:$B$581,2,FALSE)</f>
        <v xml:space="preserve">LENTILLE INTRA - OCULAIRE </v>
      </c>
      <c r="I542" t="str">
        <f>VLOOKUP(G542,recodage_dispositifs!$A$1:$C$581,3,FALSE)</f>
        <v>a_classer_plus_tard</v>
      </c>
    </row>
    <row r="543" spans="1:9" x14ac:dyDescent="0.25">
      <c r="A543" s="7">
        <v>43795</v>
      </c>
      <c r="B543" s="7">
        <f t="shared" si="25"/>
        <v>43796</v>
      </c>
      <c r="C543" s="7"/>
      <c r="D543" s="7"/>
      <c r="E543" s="8">
        <f t="shared" si="26"/>
        <v>2019</v>
      </c>
      <c r="F543" s="8">
        <f t="shared" si="27"/>
        <v>11</v>
      </c>
      <c r="G543" t="s">
        <v>242</v>
      </c>
      <c r="H543" t="str">
        <f>VLOOKUP(G543,recodage_dispositifs!$A$1:$B$581,2,FALSE)</f>
        <v xml:space="preserve">BISTOURI ELECTRIQUE ( ELECTRODE D' ARTHROSCOPIE ) </v>
      </c>
      <c r="I543" t="str">
        <f>VLOOKUP(G543,recodage_dispositifs!$A$1:$C$581,3,FALSE)</f>
        <v>chirurgie</v>
      </c>
    </row>
    <row r="544" spans="1:9" x14ac:dyDescent="0.25">
      <c r="A544" s="7">
        <v>43795</v>
      </c>
      <c r="B544" s="7">
        <f t="shared" si="25"/>
        <v>43796</v>
      </c>
      <c r="C544" s="7"/>
      <c r="D544" s="7"/>
      <c r="E544" s="8">
        <f t="shared" si="26"/>
        <v>2019</v>
      </c>
      <c r="F544" s="8">
        <f t="shared" si="27"/>
        <v>11</v>
      </c>
      <c r="G544" t="s">
        <v>245</v>
      </c>
      <c r="H544" t="str">
        <f>VLOOKUP(G544,recodage_dispositifs!$A$1:$B$581,2,FALSE)</f>
        <v xml:space="preserve">SERINGUE </v>
      </c>
      <c r="I544" t="str">
        <f>VLOOKUP(G544,recodage_dispositifs!$A$1:$C$581,3,FALSE)</f>
        <v>a_classer_plus_tard</v>
      </c>
    </row>
    <row r="545" spans="1:9" x14ac:dyDescent="0.25">
      <c r="A545" s="7">
        <v>43795</v>
      </c>
      <c r="B545" s="7">
        <f t="shared" si="25"/>
        <v>43796</v>
      </c>
      <c r="C545" s="7"/>
      <c r="D545" s="7"/>
      <c r="E545" s="8">
        <f t="shared" si="26"/>
        <v>2019</v>
      </c>
      <c r="F545" s="8">
        <f t="shared" si="27"/>
        <v>11</v>
      </c>
      <c r="G545" t="s">
        <v>246</v>
      </c>
      <c r="H545" t="str">
        <f>VLOOKUP(G545,recodage_dispositifs!$A$1:$B$581,2,FALSE)</f>
        <v>PROTHESE TOTALE DE GENOU A GLISSEMENT</v>
      </c>
      <c r="I545" t="str">
        <f>VLOOKUP(G545,recodage_dispositifs!$A$1:$C$581,3,FALSE)</f>
        <v>chirurgie</v>
      </c>
    </row>
    <row r="546" spans="1:9" x14ac:dyDescent="0.25">
      <c r="A546" s="7">
        <v>43794</v>
      </c>
      <c r="B546" s="7">
        <f t="shared" si="25"/>
        <v>43795</v>
      </c>
      <c r="C546" s="7"/>
      <c r="D546" s="7"/>
      <c r="E546" s="8">
        <f t="shared" si="26"/>
        <v>2019</v>
      </c>
      <c r="F546" s="8">
        <f t="shared" si="27"/>
        <v>11</v>
      </c>
      <c r="G546" t="s">
        <v>247</v>
      </c>
      <c r="H546" t="str">
        <f>VLOOKUP(G546,recodage_dispositifs!$A$1:$B$581,2,FALSE)</f>
        <v>VIROLOGIE</v>
      </c>
      <c r="I546" t="str">
        <f>VLOOKUP(G546,recodage_dispositifs!$A$1:$C$581,3,FALSE)</f>
        <v>a_classer_plus_tard</v>
      </c>
    </row>
    <row r="547" spans="1:9" x14ac:dyDescent="0.25">
      <c r="A547" s="7">
        <v>43794</v>
      </c>
      <c r="B547" s="7">
        <f t="shared" si="25"/>
        <v>43795</v>
      </c>
      <c r="C547" s="7"/>
      <c r="D547" s="7"/>
      <c r="E547" s="8">
        <f t="shared" si="26"/>
        <v>2019</v>
      </c>
      <c r="F547" s="8">
        <f t="shared" si="27"/>
        <v>11</v>
      </c>
      <c r="G547" t="s">
        <v>248</v>
      </c>
      <c r="H547" t="str">
        <f>VLOOKUP(G547,recodage_dispositifs!$A$1:$B$581,2,FALSE)</f>
        <v>BISTOURI ELECTRIQUE ( ELECTRODE/MANCHE )</v>
      </c>
      <c r="I547" t="str">
        <f>VLOOKUP(G547,recodage_dispositifs!$A$1:$C$581,3,FALSE)</f>
        <v>chirurgie</v>
      </c>
    </row>
    <row r="548" spans="1:9" x14ac:dyDescent="0.25">
      <c r="A548" s="7">
        <v>43794</v>
      </c>
      <c r="B548" s="7">
        <f t="shared" si="25"/>
        <v>43795</v>
      </c>
      <c r="C548" s="7"/>
      <c r="D548" s="7"/>
      <c r="E548" s="8">
        <f t="shared" si="26"/>
        <v>2019</v>
      </c>
      <c r="F548" s="8">
        <f t="shared" si="27"/>
        <v>11</v>
      </c>
      <c r="G548" t="s">
        <v>238</v>
      </c>
      <c r="H548" t="str">
        <f>VLOOKUP(G548,recodage_dispositifs!$A$1:$B$581,2,FALSE)</f>
        <v>MONITEUR D' HEMODIALYSE</v>
      </c>
      <c r="I548" t="str">
        <f>VLOOKUP(G548,recodage_dispositifs!$A$1:$C$581,3,FALSE)</f>
        <v>a_classer_plus_tard</v>
      </c>
    </row>
    <row r="549" spans="1:9" x14ac:dyDescent="0.25">
      <c r="A549" s="7">
        <v>43793</v>
      </c>
      <c r="B549" s="7">
        <f t="shared" si="25"/>
        <v>43794</v>
      </c>
      <c r="C549" s="7"/>
      <c r="D549" s="7"/>
      <c r="E549" s="8">
        <f t="shared" si="26"/>
        <v>2019</v>
      </c>
      <c r="F549" s="8">
        <f t="shared" si="27"/>
        <v>11</v>
      </c>
      <c r="G549" t="s">
        <v>249</v>
      </c>
      <c r="H549" t="str">
        <f>VLOOKUP(G549,recodage_dispositifs!$A$1:$B$581,2,FALSE)</f>
        <v xml:space="preserve">PINCE A CLIP </v>
      </c>
      <c r="I549" t="str">
        <f>VLOOKUP(G549,recodage_dispositifs!$A$1:$C$581,3,FALSE)</f>
        <v>a_classer_plus_tard</v>
      </c>
    </row>
    <row r="550" spans="1:9" x14ac:dyDescent="0.25">
      <c r="A550" s="7">
        <v>43793</v>
      </c>
      <c r="B550" s="7">
        <f t="shared" si="25"/>
        <v>43794</v>
      </c>
      <c r="C550" s="7"/>
      <c r="D550" s="7"/>
      <c r="E550" s="8">
        <f t="shared" si="26"/>
        <v>2019</v>
      </c>
      <c r="F550" s="8">
        <f t="shared" si="27"/>
        <v>11</v>
      </c>
      <c r="G550" t="s">
        <v>39</v>
      </c>
      <c r="H550" t="str">
        <f>VLOOKUP(G550,recodage_dispositifs!$A$1:$B$581,2,FALSE)</f>
        <v xml:space="preserve">CHAMBRE A CATHETER IMPLANTABLE </v>
      </c>
      <c r="I550" t="str">
        <f>VLOOKUP(G550,recodage_dispositifs!$A$1:$C$581,3,FALSE)</f>
        <v>a_classer_plus_tard</v>
      </c>
    </row>
    <row r="551" spans="1:9" x14ac:dyDescent="0.25">
      <c r="A551" s="7">
        <v>43793</v>
      </c>
      <c r="B551" s="7">
        <f t="shared" si="25"/>
        <v>43794</v>
      </c>
      <c r="C551" s="7"/>
      <c r="D551" s="7"/>
      <c r="E551" s="8">
        <f t="shared" si="26"/>
        <v>2019</v>
      </c>
      <c r="F551" s="8">
        <f t="shared" si="27"/>
        <v>11</v>
      </c>
      <c r="G551" t="s">
        <v>244</v>
      </c>
      <c r="H551" t="str">
        <f>VLOOKUP(G551,recodage_dispositifs!$A$1:$B$581,2,FALSE)</f>
        <v xml:space="preserve">LENTILLE INTRA - OCULAIRE </v>
      </c>
      <c r="I551" t="str">
        <f>VLOOKUP(G551,recodage_dispositifs!$A$1:$C$581,3,FALSE)</f>
        <v>a_classer_plus_tard</v>
      </c>
    </row>
    <row r="552" spans="1:9" x14ac:dyDescent="0.25">
      <c r="A552" s="7">
        <v>43793</v>
      </c>
      <c r="B552" s="7">
        <f t="shared" si="25"/>
        <v>43794</v>
      </c>
      <c r="C552" s="7"/>
      <c r="D552" s="7"/>
      <c r="E552" s="8">
        <f t="shared" si="26"/>
        <v>2019</v>
      </c>
      <c r="F552" s="8">
        <f t="shared" si="27"/>
        <v>11</v>
      </c>
      <c r="G552" t="s">
        <v>250</v>
      </c>
      <c r="H552" t="str">
        <f>VLOOKUP(G552,recodage_dispositifs!$A$1:$B$581,2,FALSE)</f>
        <v xml:space="preserve">TROUSSE CHIRURGICALE </v>
      </c>
      <c r="I552" t="str">
        <f>VLOOKUP(G552,recodage_dispositifs!$A$1:$C$581,3,FALSE)</f>
        <v>a_classer_plus_tard</v>
      </c>
    </row>
    <row r="553" spans="1:9" x14ac:dyDescent="0.25">
      <c r="A553" s="7">
        <v>43793</v>
      </c>
      <c r="B553" s="7">
        <f t="shared" si="25"/>
        <v>43794</v>
      </c>
      <c r="C553" s="7"/>
      <c r="D553" s="7"/>
      <c r="E553" s="8">
        <f t="shared" si="26"/>
        <v>2019</v>
      </c>
      <c r="F553" s="8">
        <f t="shared" si="27"/>
        <v>11</v>
      </c>
      <c r="G553" t="s">
        <v>251</v>
      </c>
      <c r="H553" t="str">
        <f>VLOOKUP(G553,recodage_dispositifs!$A$1:$B$581,2,FALSE)</f>
        <v xml:space="preserve">SET DE PERFUSION </v>
      </c>
      <c r="I553" t="str">
        <f>VLOOKUP(G553,recodage_dispositifs!$A$1:$C$581,3,FALSE)</f>
        <v>a_classer_plus_tard</v>
      </c>
    </row>
    <row r="554" spans="1:9" x14ac:dyDescent="0.25">
      <c r="A554" s="7">
        <v>43793</v>
      </c>
      <c r="B554" s="7">
        <f t="shared" si="25"/>
        <v>43794</v>
      </c>
      <c r="C554" s="7"/>
      <c r="D554" s="7"/>
      <c r="E554" s="8">
        <f t="shared" si="26"/>
        <v>2019</v>
      </c>
      <c r="F554" s="8">
        <f t="shared" si="27"/>
        <v>11</v>
      </c>
      <c r="G554" t="s">
        <v>252</v>
      </c>
      <c r="H554" t="str">
        <f>VLOOKUP(G554,recodage_dispositifs!$A$1:$B$581,2,FALSE)</f>
        <v xml:space="preserve">STENT DUODENAL </v>
      </c>
      <c r="I554" t="str">
        <f>VLOOKUP(G554,recodage_dispositifs!$A$1:$C$581,3,FALSE)</f>
        <v>a_classer_plus_tard</v>
      </c>
    </row>
    <row r="555" spans="1:9" x14ac:dyDescent="0.25">
      <c r="A555" s="7">
        <v>43793</v>
      </c>
      <c r="B555" s="7">
        <f t="shared" si="25"/>
        <v>43794</v>
      </c>
      <c r="C555" s="7"/>
      <c r="D555" s="7"/>
      <c r="E555" s="8">
        <f t="shared" si="26"/>
        <v>2019</v>
      </c>
      <c r="F555" s="8">
        <f t="shared" si="27"/>
        <v>11</v>
      </c>
      <c r="G555" t="s">
        <v>244</v>
      </c>
      <c r="H555" t="str">
        <f>VLOOKUP(G555,recodage_dispositifs!$A$1:$B$581,2,FALSE)</f>
        <v xml:space="preserve">LENTILLE INTRA - OCULAIRE </v>
      </c>
      <c r="I555" t="str">
        <f>VLOOKUP(G555,recodage_dispositifs!$A$1:$C$581,3,FALSE)</f>
        <v>a_classer_plus_tard</v>
      </c>
    </row>
    <row r="556" spans="1:9" x14ac:dyDescent="0.25">
      <c r="A556" s="7">
        <v>43792</v>
      </c>
      <c r="B556" s="7">
        <f t="shared" si="25"/>
        <v>43793</v>
      </c>
      <c r="C556" s="7"/>
      <c r="D556" s="7"/>
      <c r="E556" s="8">
        <f t="shared" si="26"/>
        <v>2019</v>
      </c>
      <c r="F556" s="8">
        <f t="shared" si="27"/>
        <v>11</v>
      </c>
      <c r="G556" t="s">
        <v>224</v>
      </c>
      <c r="H556" t="str">
        <f>VLOOKUP(G556,recodage_dispositifs!$A$1:$B$581,2,FALSE)</f>
        <v xml:space="preserve">DISPOSITIF DE DRAINAGE THORACIQUE ( PLEURAL ) </v>
      </c>
      <c r="I556" t="str">
        <f>VLOOKUP(G556,recodage_dispositifs!$A$1:$C$581,3,FALSE)</f>
        <v>a_classer_plus_tard</v>
      </c>
    </row>
    <row r="557" spans="1:9" x14ac:dyDescent="0.25">
      <c r="A557" s="7">
        <v>43792</v>
      </c>
      <c r="B557" s="7">
        <f t="shared" si="25"/>
        <v>43793</v>
      </c>
      <c r="C557" s="7"/>
      <c r="D557" s="7"/>
      <c r="E557" s="8">
        <f t="shared" si="26"/>
        <v>2019</v>
      </c>
      <c r="F557" s="8">
        <f t="shared" si="27"/>
        <v>11</v>
      </c>
      <c r="G557" t="s">
        <v>253</v>
      </c>
      <c r="H557" t="str">
        <f>VLOOKUP(G557,recodage_dispositifs!$A$1:$B$581,2,FALSE)</f>
        <v xml:space="preserve">SONDE VESICALE </v>
      </c>
      <c r="I557" t="str">
        <f>VLOOKUP(G557,recodage_dispositifs!$A$1:$C$581,3,FALSE)</f>
        <v>a_classer_plus_tard</v>
      </c>
    </row>
    <row r="558" spans="1:9" x14ac:dyDescent="0.25">
      <c r="A558" s="7">
        <v>43792</v>
      </c>
      <c r="B558" s="7">
        <f t="shared" si="25"/>
        <v>43793</v>
      </c>
      <c r="C558" s="7"/>
      <c r="D558" s="7"/>
      <c r="E558" s="8">
        <f t="shared" si="26"/>
        <v>2019</v>
      </c>
      <c r="F558" s="8">
        <f t="shared" si="27"/>
        <v>11</v>
      </c>
      <c r="G558" t="s">
        <v>254</v>
      </c>
      <c r="H558" t="str">
        <f>VLOOKUP(G558,recodage_dispositifs!$A$1:$B$581,2,FALSE)</f>
        <v xml:space="preserve">LIT MEDICAL </v>
      </c>
      <c r="I558" t="str">
        <f>VLOOKUP(G558,recodage_dispositifs!$A$1:$C$581,3,FALSE)</f>
        <v>a_classer_plus_tard</v>
      </c>
    </row>
    <row r="559" spans="1:9" x14ac:dyDescent="0.25">
      <c r="A559" s="7">
        <v>43792</v>
      </c>
      <c r="B559" s="7">
        <f t="shared" si="25"/>
        <v>43793</v>
      </c>
      <c r="C559" s="7"/>
      <c r="D559" s="7"/>
      <c r="E559" s="8">
        <f t="shared" si="26"/>
        <v>2019</v>
      </c>
      <c r="F559" s="8">
        <f t="shared" si="27"/>
        <v>11</v>
      </c>
      <c r="G559" t="s">
        <v>255</v>
      </c>
      <c r="H559" t="str">
        <f>VLOOKUP(G559,recodage_dispositifs!$A$1:$B$581,2,FALSE)</f>
        <v>STENT CORONAIRE</v>
      </c>
      <c r="I559" t="str">
        <f>VLOOKUP(G559,recodage_dispositifs!$A$1:$C$581,3,FALSE)</f>
        <v>a_classer_plus_tard</v>
      </c>
    </row>
    <row r="560" spans="1:9" x14ac:dyDescent="0.25">
      <c r="A560" s="7">
        <v>43792</v>
      </c>
      <c r="B560" s="7">
        <f t="shared" si="25"/>
        <v>43793</v>
      </c>
      <c r="C560" s="7"/>
      <c r="D560" s="7"/>
      <c r="E560" s="8">
        <f t="shared" si="26"/>
        <v>2019</v>
      </c>
      <c r="F560" s="8">
        <f t="shared" si="27"/>
        <v>11</v>
      </c>
      <c r="G560" t="s">
        <v>256</v>
      </c>
      <c r="H560" t="str">
        <f>VLOOKUP(G560,recodage_dispositifs!$A$1:$B$581,2,FALSE)</f>
        <v xml:space="preserve">GENERATEUR DE LUMIERE FROIDE / ENDOSCOPIE </v>
      </c>
      <c r="I560" t="str">
        <f>VLOOKUP(G560,recodage_dispositifs!$A$1:$C$581,3,FALSE)</f>
        <v>a_classer_plus_tard</v>
      </c>
    </row>
    <row r="561" spans="1:9" x14ac:dyDescent="0.25">
      <c r="A561" s="7">
        <v>43792</v>
      </c>
      <c r="B561" s="7">
        <f t="shared" si="25"/>
        <v>43793</v>
      </c>
      <c r="C561" s="7"/>
      <c r="D561" s="7"/>
      <c r="E561" s="8">
        <f t="shared" si="26"/>
        <v>2019</v>
      </c>
      <c r="F561" s="8">
        <f t="shared" si="27"/>
        <v>11</v>
      </c>
      <c r="G561" t="s">
        <v>50</v>
      </c>
      <c r="H561" t="str">
        <f>VLOOKUP(G561,recodage_dispositifs!$A$1:$B$581,2,FALSE)</f>
        <v>ANESTHESIE PERIDURALE</v>
      </c>
      <c r="I561" t="str">
        <f>VLOOKUP(G561,recodage_dispositifs!$A$1:$C$581,3,FALSE)</f>
        <v>anesthesie</v>
      </c>
    </row>
    <row r="562" spans="1:9" x14ac:dyDescent="0.25">
      <c r="A562" s="7">
        <v>43791</v>
      </c>
      <c r="B562" s="7">
        <f t="shared" si="25"/>
        <v>43792</v>
      </c>
      <c r="C562" s="7"/>
      <c r="D562" s="7"/>
      <c r="E562" s="8">
        <f t="shared" si="26"/>
        <v>2019</v>
      </c>
      <c r="F562" s="8">
        <f t="shared" si="27"/>
        <v>11</v>
      </c>
      <c r="G562" t="s">
        <v>257</v>
      </c>
      <c r="H562" t="str">
        <f>VLOOKUP(G562,recodage_dispositifs!$A$1:$B$581,2,FALSE)</f>
        <v>VENTILATEUR D' ANESTHESIE</v>
      </c>
      <c r="I562" t="str">
        <f>VLOOKUP(G562,recodage_dispositifs!$A$1:$C$581,3,FALSE)</f>
        <v>a_classer_plus_tard</v>
      </c>
    </row>
    <row r="563" spans="1:9" x14ac:dyDescent="0.25">
      <c r="A563" s="7">
        <v>43791</v>
      </c>
      <c r="B563" s="7">
        <f t="shared" si="25"/>
        <v>43792</v>
      </c>
      <c r="C563" s="7"/>
      <c r="D563" s="7"/>
      <c r="E563" s="8">
        <f t="shared" si="26"/>
        <v>2019</v>
      </c>
      <c r="F563" s="8">
        <f t="shared" si="27"/>
        <v>11</v>
      </c>
      <c r="G563" t="s">
        <v>60</v>
      </c>
      <c r="H563" t="str">
        <f>VLOOKUP(G563,recodage_dispositifs!$A$1:$B$581,2,FALSE)</f>
        <v>STIMULATEUR CARDIAQUE IMPLANTABLE</v>
      </c>
      <c r="I563" t="str">
        <f>VLOOKUP(G563,recodage_dispositifs!$A$1:$C$581,3,FALSE)</f>
        <v>a_classer_plus_tard</v>
      </c>
    </row>
    <row r="564" spans="1:9" x14ac:dyDescent="0.25">
      <c r="A564" s="7">
        <v>43790</v>
      </c>
      <c r="B564" s="7">
        <f t="shared" si="25"/>
        <v>43791</v>
      </c>
      <c r="C564" s="7"/>
      <c r="D564" s="7"/>
      <c r="E564" s="8">
        <f t="shared" si="26"/>
        <v>2019</v>
      </c>
      <c r="F564" s="8">
        <f t="shared" si="27"/>
        <v>11</v>
      </c>
      <c r="G564" t="s">
        <v>54</v>
      </c>
      <c r="H564" t="str">
        <f>VLOOKUP(G564,recodage_dispositifs!$A$1:$B$581,2,FALSE)</f>
        <v>DEFIBRILLATEUR IMPLANTABLE</v>
      </c>
      <c r="I564" t="str">
        <f>VLOOKUP(G564,recodage_dispositifs!$A$1:$C$581,3,FALSE)</f>
        <v>a_classer_plus_tard</v>
      </c>
    </row>
    <row r="565" spans="1:9" x14ac:dyDescent="0.25">
      <c r="A565" s="7">
        <v>43790</v>
      </c>
      <c r="B565" s="7">
        <f t="shared" si="25"/>
        <v>43791</v>
      </c>
      <c r="C565" s="7"/>
      <c r="D565" s="7"/>
      <c r="E565" s="8">
        <f t="shared" si="26"/>
        <v>2019</v>
      </c>
      <c r="F565" s="8">
        <f t="shared" si="27"/>
        <v>11</v>
      </c>
      <c r="G565" t="s">
        <v>64</v>
      </c>
      <c r="H565" t="str">
        <f>VLOOKUP(G565,recodage_dispositifs!$A$1:$B$581,2,FALSE)</f>
        <v>PINCE A CLIP</v>
      </c>
      <c r="I565" t="str">
        <f>VLOOKUP(G565,recodage_dispositifs!$A$1:$C$581,3,FALSE)</f>
        <v>a_classer_plus_tard</v>
      </c>
    </row>
    <row r="566" spans="1:9" x14ac:dyDescent="0.25">
      <c r="A566" s="7">
        <v>43790</v>
      </c>
      <c r="B566" s="7">
        <f t="shared" si="25"/>
        <v>43791</v>
      </c>
      <c r="C566" s="7"/>
      <c r="D566" s="7"/>
      <c r="E566" s="8">
        <f t="shared" si="26"/>
        <v>2019</v>
      </c>
      <c r="F566" s="8">
        <f t="shared" si="27"/>
        <v>11</v>
      </c>
      <c r="G566" t="s">
        <v>54</v>
      </c>
      <c r="H566" t="str">
        <f>VLOOKUP(G566,recodage_dispositifs!$A$1:$B$581,2,FALSE)</f>
        <v>DEFIBRILLATEUR IMPLANTABLE</v>
      </c>
      <c r="I566" t="str">
        <f>VLOOKUP(G566,recodage_dispositifs!$A$1:$C$581,3,FALSE)</f>
        <v>a_classer_plus_tard</v>
      </c>
    </row>
    <row r="567" spans="1:9" x14ac:dyDescent="0.25">
      <c r="A567" s="7">
        <v>43790</v>
      </c>
      <c r="B567" s="7">
        <f t="shared" si="25"/>
        <v>43791</v>
      </c>
      <c r="C567" s="7"/>
      <c r="D567" s="7"/>
      <c r="E567" s="8">
        <f t="shared" si="26"/>
        <v>2019</v>
      </c>
      <c r="F567" s="8">
        <f t="shared" si="27"/>
        <v>11</v>
      </c>
      <c r="G567" t="s">
        <v>217</v>
      </c>
      <c r="H567" t="str">
        <f>VLOOKUP(G567,recodage_dispositifs!$A$1:$B$581,2,FALSE)</f>
        <v>PMI : SILICONE MICROTEXTUREE</v>
      </c>
      <c r="I567" t="str">
        <f>VLOOKUP(G567,recodage_dispositifs!$A$1:$C$581,3,FALSE)</f>
        <v>a_classer_plus_tard</v>
      </c>
    </row>
    <row r="568" spans="1:9" x14ac:dyDescent="0.25">
      <c r="A568" s="7">
        <v>43790</v>
      </c>
      <c r="B568" s="7">
        <f t="shared" si="25"/>
        <v>43791</v>
      </c>
      <c r="C568" s="7"/>
      <c r="D568" s="7"/>
      <c r="E568" s="8">
        <f t="shared" si="26"/>
        <v>2019</v>
      </c>
      <c r="F568" s="8">
        <f t="shared" si="27"/>
        <v>11</v>
      </c>
      <c r="G568" t="s">
        <v>162</v>
      </c>
      <c r="H568" t="str">
        <f>VLOOKUP(G568,recodage_dispositifs!$A$1:$B$581,2,FALSE)</f>
        <v>KIT POUR PRELEVEMENT D' OVOCYTES</v>
      </c>
      <c r="I568" t="str">
        <f>VLOOKUP(G568,recodage_dispositifs!$A$1:$C$581,3,FALSE)</f>
        <v>a_classer_plus_tard</v>
      </c>
    </row>
    <row r="569" spans="1:9" x14ac:dyDescent="0.25">
      <c r="A569" s="7">
        <v>43790</v>
      </c>
      <c r="B569" s="7">
        <f t="shared" si="25"/>
        <v>43791</v>
      </c>
      <c r="C569" s="7"/>
      <c r="D569" s="7"/>
      <c r="E569" s="8">
        <f t="shared" si="26"/>
        <v>2019</v>
      </c>
      <c r="F569" s="8">
        <f t="shared" si="27"/>
        <v>11</v>
      </c>
      <c r="G569" t="s">
        <v>45</v>
      </c>
      <c r="H569" t="str">
        <f>VLOOKUP(G569,recodage_dispositifs!$A$1:$B$581,2,FALSE)</f>
        <v>AGRAFEUSE CHIRURGICALE</v>
      </c>
      <c r="I569" t="str">
        <f>VLOOKUP(G569,recodage_dispositifs!$A$1:$C$581,3,FALSE)</f>
        <v>chirurgie</v>
      </c>
    </row>
    <row r="570" spans="1:9" x14ac:dyDescent="0.25">
      <c r="A570" s="7">
        <v>43790</v>
      </c>
      <c r="B570" s="7">
        <f t="shared" si="25"/>
        <v>43791</v>
      </c>
      <c r="C570" s="7"/>
      <c r="D570" s="7"/>
      <c r="E570" s="8">
        <f t="shared" si="26"/>
        <v>2019</v>
      </c>
      <c r="F570" s="8">
        <f t="shared" si="27"/>
        <v>11</v>
      </c>
      <c r="G570" t="s">
        <v>210</v>
      </c>
      <c r="H570" t="str">
        <f>VLOOKUP(G570,recodage_dispositifs!$A$1:$B$581,2,FALSE)</f>
        <v>ANALYSEUR UTILISE EN ROUTINE - BIOCHIMIE</v>
      </c>
      <c r="I570" t="str">
        <f>VLOOKUP(G570,recodage_dispositifs!$A$1:$C$581,3,FALSE)</f>
        <v>biologie_medicale</v>
      </c>
    </row>
    <row r="571" spans="1:9" x14ac:dyDescent="0.25">
      <c r="A571" s="7">
        <v>43790</v>
      </c>
      <c r="B571" s="7">
        <f t="shared" si="25"/>
        <v>43791</v>
      </c>
      <c r="C571" s="7"/>
      <c r="D571" s="7"/>
      <c r="E571" s="8">
        <f t="shared" si="26"/>
        <v>2019</v>
      </c>
      <c r="F571" s="8">
        <f t="shared" si="27"/>
        <v>11</v>
      </c>
      <c r="G571" t="s">
        <v>76</v>
      </c>
      <c r="H571" t="str">
        <f>VLOOKUP(G571,recodage_dispositifs!$A$1:$B$581,2,FALSE)</f>
        <v>PROTHESE VASCULAIRE</v>
      </c>
      <c r="I571" t="str">
        <f>VLOOKUP(G571,recodage_dispositifs!$A$1:$C$581,3,FALSE)</f>
        <v>a_classer_plus_tard</v>
      </c>
    </row>
    <row r="572" spans="1:9" x14ac:dyDescent="0.25">
      <c r="A572" s="7">
        <v>43789</v>
      </c>
      <c r="B572" s="7">
        <f t="shared" si="25"/>
        <v>43790</v>
      </c>
      <c r="C572" s="7"/>
      <c r="D572" s="7"/>
      <c r="E572" s="8">
        <f t="shared" si="26"/>
        <v>2019</v>
      </c>
      <c r="F572" s="8">
        <f t="shared" si="27"/>
        <v>11</v>
      </c>
      <c r="G572" t="s">
        <v>258</v>
      </c>
      <c r="H572" t="str">
        <f>VLOOKUP(G572,recodage_dispositifs!$A$1:$B$581,2,FALSE)</f>
        <v>ANNEAU GASTRIQUE</v>
      </c>
      <c r="I572" t="str">
        <f>VLOOKUP(G572,recodage_dispositifs!$A$1:$C$581,3,FALSE)</f>
        <v>a_classer_plus_tard</v>
      </c>
    </row>
    <row r="573" spans="1:9" x14ac:dyDescent="0.25">
      <c r="A573" s="7">
        <v>43789</v>
      </c>
      <c r="B573" s="7">
        <f t="shared" si="25"/>
        <v>43790</v>
      </c>
      <c r="C573" s="7"/>
      <c r="D573" s="7"/>
      <c r="E573" s="8">
        <f t="shared" si="26"/>
        <v>2019</v>
      </c>
      <c r="F573" s="8">
        <f t="shared" si="27"/>
        <v>11</v>
      </c>
      <c r="G573" t="s">
        <v>143</v>
      </c>
      <c r="H573" t="str">
        <f>VLOOKUP(G573,recodage_dispositifs!$A$1:$B$581,2,FALSE)</f>
        <v>PMI : SILICONE</v>
      </c>
      <c r="I573" t="str">
        <f>VLOOKUP(G573,recodage_dispositifs!$A$1:$C$581,3,FALSE)</f>
        <v>a_classer_plus_tard</v>
      </c>
    </row>
    <row r="574" spans="1:9" x14ac:dyDescent="0.25">
      <c r="A574" s="7">
        <v>43789</v>
      </c>
      <c r="B574" s="7">
        <f t="shared" si="25"/>
        <v>43790</v>
      </c>
      <c r="C574" s="7"/>
      <c r="D574" s="7"/>
      <c r="E574" s="8">
        <f t="shared" si="26"/>
        <v>2019</v>
      </c>
      <c r="F574" s="8">
        <f t="shared" si="27"/>
        <v>11</v>
      </c>
      <c r="G574" t="s">
        <v>258</v>
      </c>
      <c r="H574" t="str">
        <f>VLOOKUP(G574,recodage_dispositifs!$A$1:$B$581,2,FALSE)</f>
        <v>ANNEAU GASTRIQUE</v>
      </c>
      <c r="I574" t="str">
        <f>VLOOKUP(G574,recodage_dispositifs!$A$1:$C$581,3,FALSE)</f>
        <v>a_classer_plus_tard</v>
      </c>
    </row>
    <row r="575" spans="1:9" x14ac:dyDescent="0.25">
      <c r="A575" s="7">
        <v>43789</v>
      </c>
      <c r="B575" s="7">
        <f t="shared" si="25"/>
        <v>43790</v>
      </c>
      <c r="C575" s="7"/>
      <c r="D575" s="7"/>
      <c r="E575" s="8">
        <f t="shared" si="26"/>
        <v>2019</v>
      </c>
      <c r="F575" s="8">
        <f t="shared" si="27"/>
        <v>11</v>
      </c>
      <c r="G575" t="s">
        <v>30</v>
      </c>
      <c r="H575" t="str">
        <f>VLOOKUP(G575,recodage_dispositifs!$A$1:$B$581,2,FALSE)</f>
        <v>MATERIEL ANCILLAIRE ( ORTHOPEDIE )</v>
      </c>
      <c r="I575" t="str">
        <f>VLOOKUP(G575,recodage_dispositifs!$A$1:$C$581,3,FALSE)</f>
        <v>chirurgie</v>
      </c>
    </row>
    <row r="576" spans="1:9" x14ac:dyDescent="0.25">
      <c r="A576" s="7">
        <v>43789</v>
      </c>
      <c r="B576" s="7">
        <f t="shared" si="25"/>
        <v>43790</v>
      </c>
      <c r="C576" s="7"/>
      <c r="D576" s="7"/>
      <c r="E576" s="8">
        <f t="shared" si="26"/>
        <v>2019</v>
      </c>
      <c r="F576" s="8">
        <f t="shared" si="27"/>
        <v>11</v>
      </c>
      <c r="G576" t="s">
        <v>53</v>
      </c>
      <c r="H576" t="str">
        <f>VLOOKUP(G576,recodage_dispositifs!$A$1:$B$581,2,FALSE)</f>
        <v>NEUROSTIMULATEUR IMPLANTABLE</v>
      </c>
      <c r="I576" t="str">
        <f>VLOOKUP(G576,recodage_dispositifs!$A$1:$C$581,3,FALSE)</f>
        <v>a_classer_plus_tard</v>
      </c>
    </row>
    <row r="577" spans="1:9" x14ac:dyDescent="0.25">
      <c r="A577" s="7">
        <v>43789</v>
      </c>
      <c r="B577" s="7">
        <f t="shared" si="25"/>
        <v>43790</v>
      </c>
      <c r="C577" s="7"/>
      <c r="D577" s="7"/>
      <c r="E577" s="8">
        <f t="shared" si="26"/>
        <v>2019</v>
      </c>
      <c r="F577" s="8">
        <f t="shared" si="27"/>
        <v>11</v>
      </c>
      <c r="G577" t="s">
        <v>259</v>
      </c>
      <c r="H577" t="str">
        <f>VLOOKUP(G577,recodage_dispositifs!$A$1:$B$581,2,FALSE)</f>
        <v>PHACO - EMULSIFICATEUR ( CASSETTE )</v>
      </c>
      <c r="I577" t="str">
        <f>VLOOKUP(G577,recodage_dispositifs!$A$1:$C$581,3,FALSE)</f>
        <v>a_classer_plus_tard</v>
      </c>
    </row>
    <row r="578" spans="1:9" x14ac:dyDescent="0.25">
      <c r="A578" s="7">
        <v>43789</v>
      </c>
      <c r="B578" s="7">
        <f t="shared" si="25"/>
        <v>43790</v>
      </c>
      <c r="C578" s="7"/>
      <c r="D578" s="7"/>
      <c r="E578" s="8">
        <f t="shared" si="26"/>
        <v>2019</v>
      </c>
      <c r="F578" s="8">
        <f t="shared" si="27"/>
        <v>11</v>
      </c>
      <c r="G578" t="s">
        <v>27</v>
      </c>
      <c r="H578" t="str">
        <f>VLOOKUP(G578,recodage_dispositifs!$A$1:$B$581,2,FALSE)</f>
        <v>PERFUSEUR</v>
      </c>
      <c r="I578" t="str">
        <f>VLOOKUP(G578,recodage_dispositifs!$A$1:$C$581,3,FALSE)</f>
        <v>a_classer_plus_tard</v>
      </c>
    </row>
    <row r="579" spans="1:9" x14ac:dyDescent="0.25">
      <c r="A579" s="7">
        <v>43789</v>
      </c>
      <c r="B579" s="7">
        <f t="shared" si="25"/>
        <v>43790</v>
      </c>
      <c r="C579" s="7"/>
      <c r="D579" s="7"/>
      <c r="E579" s="8">
        <f t="shared" si="26"/>
        <v>2019</v>
      </c>
      <c r="F579" s="8">
        <f t="shared" si="27"/>
        <v>11</v>
      </c>
      <c r="G579" t="s">
        <v>260</v>
      </c>
      <c r="H579" t="str">
        <f>VLOOKUP(G579,recodage_dispositifs!$A$1:$B$581,2,FALSE)</f>
        <v>CENTRALE DE SURVEILLANCE</v>
      </c>
      <c r="I579" t="str">
        <f>VLOOKUP(G579,recodage_dispositifs!$A$1:$C$581,3,FALSE)</f>
        <v>a_classer_plus_tard</v>
      </c>
    </row>
    <row r="580" spans="1:9" x14ac:dyDescent="0.25">
      <c r="A580" s="7">
        <v>43788</v>
      </c>
      <c r="B580" s="7">
        <f t="shared" ref="B580:B643" si="28">A580+1</f>
        <v>43789</v>
      </c>
      <c r="C580" s="7"/>
      <c r="D580" s="7"/>
      <c r="E580" s="8">
        <f t="shared" ref="E580:E643" si="29">YEAR(A580)</f>
        <v>2019</v>
      </c>
      <c r="F580" s="8">
        <f t="shared" ref="F580:F643" si="30">MONTH(A580)</f>
        <v>11</v>
      </c>
      <c r="G580" t="s">
        <v>261</v>
      </c>
      <c r="H580" t="str">
        <f>VLOOKUP(G580,recodage_dispositifs!$A$1:$B$581,2,FALSE)</f>
        <v>BISTOURI A ULTRASON</v>
      </c>
      <c r="I580" t="str">
        <f>VLOOKUP(G580,recodage_dispositifs!$A$1:$C$581,3,FALSE)</f>
        <v>chirurgie</v>
      </c>
    </row>
    <row r="581" spans="1:9" x14ac:dyDescent="0.25">
      <c r="A581" s="7">
        <v>43788</v>
      </c>
      <c r="B581" s="7">
        <f t="shared" si="28"/>
        <v>43789</v>
      </c>
      <c r="C581" s="7"/>
      <c r="D581" s="7"/>
      <c r="E581" s="8">
        <f t="shared" si="29"/>
        <v>2019</v>
      </c>
      <c r="F581" s="8">
        <f t="shared" si="30"/>
        <v>11</v>
      </c>
      <c r="G581" t="s">
        <v>76</v>
      </c>
      <c r="H581" t="str">
        <f>VLOOKUP(G581,recodage_dispositifs!$A$1:$B$581,2,FALSE)</f>
        <v>PROTHESE VASCULAIRE</v>
      </c>
      <c r="I581" t="str">
        <f>VLOOKUP(G581,recodage_dispositifs!$A$1:$C$581,3,FALSE)</f>
        <v>a_classer_plus_tard</v>
      </c>
    </row>
    <row r="582" spans="1:9" x14ac:dyDescent="0.25">
      <c r="A582" s="7">
        <v>43788</v>
      </c>
      <c r="B582" s="7">
        <f t="shared" si="28"/>
        <v>43789</v>
      </c>
      <c r="C582" s="7"/>
      <c r="D582" s="7"/>
      <c r="E582" s="8">
        <f t="shared" si="29"/>
        <v>2019</v>
      </c>
      <c r="F582" s="8">
        <f t="shared" si="30"/>
        <v>11</v>
      </c>
      <c r="G582" t="s">
        <v>262</v>
      </c>
      <c r="H582" t="str">
        <f>VLOOKUP(G582,recodage_dispositifs!$A$1:$B$581,2,FALSE)</f>
        <v>POMPE A PERFUSION ( TUBULURE )</v>
      </c>
      <c r="I582" t="str">
        <f>VLOOKUP(G582,recodage_dispositifs!$A$1:$C$581,3,FALSE)</f>
        <v>a_classer_plus_tard</v>
      </c>
    </row>
    <row r="583" spans="1:9" x14ac:dyDescent="0.25">
      <c r="A583" s="7">
        <v>43788</v>
      </c>
      <c r="B583" s="7">
        <f t="shared" si="28"/>
        <v>43789</v>
      </c>
      <c r="C583" s="7"/>
      <c r="D583" s="7"/>
      <c r="E583" s="8">
        <f t="shared" si="29"/>
        <v>2019</v>
      </c>
      <c r="F583" s="8">
        <f t="shared" si="30"/>
        <v>11</v>
      </c>
      <c r="G583" t="s">
        <v>20</v>
      </c>
      <c r="H583" t="str">
        <f>VLOOKUP(G583,recodage_dispositifs!$A$1:$B$581,2,FALSE)</f>
        <v>PROTHESE TOTALE DE GENOU A GLISSEMENT</v>
      </c>
      <c r="I583" t="str">
        <f>VLOOKUP(G583,recodage_dispositifs!$A$1:$C$581,3,FALSE)</f>
        <v>chirurgie</v>
      </c>
    </row>
    <row r="584" spans="1:9" x14ac:dyDescent="0.25">
      <c r="A584" s="7">
        <v>43788</v>
      </c>
      <c r="B584" s="7">
        <f t="shared" si="28"/>
        <v>43789</v>
      </c>
      <c r="C584" s="7"/>
      <c r="D584" s="7"/>
      <c r="E584" s="8">
        <f t="shared" si="29"/>
        <v>2019</v>
      </c>
      <c r="F584" s="8">
        <f t="shared" si="30"/>
        <v>11</v>
      </c>
      <c r="G584" t="s">
        <v>263</v>
      </c>
      <c r="H584" t="str">
        <f>VLOOKUP(G584,recodage_dispositifs!$A$1:$B$581,2,FALSE)</f>
        <v xml:space="preserve">LASER DE THERAPIE ( FIBRE ) </v>
      </c>
      <c r="I584" t="str">
        <f>VLOOKUP(G584,recodage_dispositifs!$A$1:$C$581,3,FALSE)</f>
        <v>a_classer_plus_tard</v>
      </c>
    </row>
    <row r="585" spans="1:9" x14ac:dyDescent="0.25">
      <c r="A585" s="7">
        <v>43787</v>
      </c>
      <c r="B585" s="7">
        <f t="shared" si="28"/>
        <v>43788</v>
      </c>
      <c r="C585" s="7"/>
      <c r="D585" s="7"/>
      <c r="E585" s="8">
        <f t="shared" si="29"/>
        <v>2019</v>
      </c>
      <c r="F585" s="8">
        <f t="shared" si="30"/>
        <v>11</v>
      </c>
      <c r="G585" t="s">
        <v>79</v>
      </c>
      <c r="H585" t="str">
        <f>VLOOKUP(G585,recodage_dispositifs!$A$1:$B$581,2,FALSE)</f>
        <v>ELECTRODES DE NEUROSTIMULATION</v>
      </c>
      <c r="I585" t="str">
        <f>VLOOKUP(G585,recodage_dispositifs!$A$1:$C$581,3,FALSE)</f>
        <v>a_classer_plus_tard</v>
      </c>
    </row>
    <row r="586" spans="1:9" x14ac:dyDescent="0.25">
      <c r="A586" s="7">
        <v>43787</v>
      </c>
      <c r="B586" s="7">
        <f t="shared" si="28"/>
        <v>43788</v>
      </c>
      <c r="C586" s="7"/>
      <c r="D586" s="7"/>
      <c r="E586" s="8">
        <f t="shared" si="29"/>
        <v>2019</v>
      </c>
      <c r="F586" s="8">
        <f t="shared" si="30"/>
        <v>11</v>
      </c>
      <c r="G586" t="s">
        <v>264</v>
      </c>
      <c r="H586" t="str">
        <f>VLOOKUP(G586,recodage_dispositifs!$A$1:$B$581,2,FALSE)</f>
        <v>AGRAFEUSE CUTANEE</v>
      </c>
      <c r="I586" t="str">
        <f>VLOOKUP(G586,recodage_dispositifs!$A$1:$C$581,3,FALSE)</f>
        <v>chirurgie</v>
      </c>
    </row>
    <row r="587" spans="1:9" x14ac:dyDescent="0.25">
      <c r="A587" s="7">
        <v>43787</v>
      </c>
      <c r="B587" s="7">
        <f t="shared" si="28"/>
        <v>43788</v>
      </c>
      <c r="C587" s="7"/>
      <c r="D587" s="7"/>
      <c r="E587" s="8">
        <f t="shared" si="29"/>
        <v>2019</v>
      </c>
      <c r="F587" s="8">
        <f t="shared" si="30"/>
        <v>11</v>
      </c>
      <c r="G587" t="s">
        <v>264</v>
      </c>
      <c r="H587" t="str">
        <f>VLOOKUP(G587,recodage_dispositifs!$A$1:$B$581,2,FALSE)</f>
        <v>AGRAFEUSE CUTANEE</v>
      </c>
      <c r="I587" t="str">
        <f>VLOOKUP(G587,recodage_dispositifs!$A$1:$C$581,3,FALSE)</f>
        <v>chirurgie</v>
      </c>
    </row>
    <row r="588" spans="1:9" x14ac:dyDescent="0.25">
      <c r="A588" s="7">
        <v>43787</v>
      </c>
      <c r="B588" s="7">
        <f t="shared" si="28"/>
        <v>43788</v>
      </c>
      <c r="C588" s="7"/>
      <c r="D588" s="7"/>
      <c r="E588" s="8">
        <f t="shared" si="29"/>
        <v>2019</v>
      </c>
      <c r="F588" s="8">
        <f t="shared" si="30"/>
        <v>11</v>
      </c>
      <c r="G588" t="s">
        <v>237</v>
      </c>
      <c r="H588" t="str">
        <f>VLOOKUP(G588,recodage_dispositifs!$A$1:$B$581,2,FALSE)</f>
        <v>APPAREILS DE MESURE DU GLUCOSE EN CONTINU</v>
      </c>
      <c r="I588" t="str">
        <f>VLOOKUP(G588,recodage_dispositifs!$A$1:$C$581,3,FALSE)</f>
        <v>biologie_medicale</v>
      </c>
    </row>
    <row r="589" spans="1:9" x14ac:dyDescent="0.25">
      <c r="A589" s="7">
        <v>43787</v>
      </c>
      <c r="B589" s="7">
        <f t="shared" si="28"/>
        <v>43788</v>
      </c>
      <c r="C589" s="7"/>
      <c r="D589" s="7"/>
      <c r="E589" s="8">
        <f t="shared" si="29"/>
        <v>2019</v>
      </c>
      <c r="F589" s="8">
        <f t="shared" si="30"/>
        <v>11</v>
      </c>
      <c r="G589" t="s">
        <v>233</v>
      </c>
      <c r="H589" t="str">
        <f>VLOOKUP(G589,recodage_dispositifs!$A$1:$B$581,2,FALSE)</f>
        <v>IMPLANT COCHLEAIRE</v>
      </c>
      <c r="I589" t="str">
        <f>VLOOKUP(G589,recodage_dispositifs!$A$1:$C$581,3,FALSE)</f>
        <v>a_classer_plus_tard</v>
      </c>
    </row>
    <row r="590" spans="1:9" x14ac:dyDescent="0.25">
      <c r="A590" s="7">
        <v>43784</v>
      </c>
      <c r="B590" s="7">
        <f t="shared" si="28"/>
        <v>43785</v>
      </c>
      <c r="C590" s="7"/>
      <c r="D590" s="7"/>
      <c r="E590" s="8">
        <f t="shared" si="29"/>
        <v>2019</v>
      </c>
      <c r="F590" s="8">
        <f t="shared" si="30"/>
        <v>11</v>
      </c>
      <c r="G590" t="s">
        <v>207</v>
      </c>
      <c r="H590" t="str">
        <f>VLOOKUP(G590,recodage_dispositifs!$A$1:$B$581,2,FALSE)</f>
        <v xml:space="preserve">PMI : SILICONE </v>
      </c>
      <c r="I590" t="str">
        <f>VLOOKUP(G590,recodage_dispositifs!$A$1:$C$581,3,FALSE)</f>
        <v>a_classer_plus_tard</v>
      </c>
    </row>
    <row r="591" spans="1:9" x14ac:dyDescent="0.25">
      <c r="A591" s="7">
        <v>43784</v>
      </c>
      <c r="B591" s="7">
        <f t="shared" si="28"/>
        <v>43785</v>
      </c>
      <c r="C591" s="7"/>
      <c r="D591" s="7"/>
      <c r="E591" s="8">
        <f t="shared" si="29"/>
        <v>2019</v>
      </c>
      <c r="F591" s="8">
        <f t="shared" si="30"/>
        <v>11</v>
      </c>
      <c r="G591" t="s">
        <v>265</v>
      </c>
      <c r="H591" t="str">
        <f>VLOOKUP(G591,recodage_dispositifs!$A$1:$B$581,2,FALSE)</f>
        <v xml:space="preserve">GANT DE CHIRURGIE </v>
      </c>
      <c r="I591" t="str">
        <f>VLOOKUP(G591,recodage_dispositifs!$A$1:$C$581,3,FALSE)</f>
        <v>a_classer_plus_tard</v>
      </c>
    </row>
    <row r="592" spans="1:9" x14ac:dyDescent="0.25">
      <c r="A592" s="7">
        <v>43784</v>
      </c>
      <c r="B592" s="7">
        <f t="shared" si="28"/>
        <v>43785</v>
      </c>
      <c r="C592" s="7"/>
      <c r="D592" s="7"/>
      <c r="E592" s="8">
        <f t="shared" si="29"/>
        <v>2019</v>
      </c>
      <c r="F592" s="8">
        <f t="shared" si="30"/>
        <v>11</v>
      </c>
      <c r="G592" t="s">
        <v>35</v>
      </c>
      <c r="H592" t="str">
        <f>VLOOKUP(G592,recodage_dispositifs!$A$1:$B$581,2,FALSE)</f>
        <v xml:space="preserve">THERAPIE PAR PRESSION NEGATIVE </v>
      </c>
      <c r="I592" t="str">
        <f>VLOOKUP(G592,recodage_dispositifs!$A$1:$C$581,3,FALSE)</f>
        <v>a_classer_plus_tard</v>
      </c>
    </row>
    <row r="593" spans="1:9" x14ac:dyDescent="0.25">
      <c r="A593" s="7">
        <v>43783</v>
      </c>
      <c r="B593" s="7">
        <f t="shared" si="28"/>
        <v>43784</v>
      </c>
      <c r="C593" s="7"/>
      <c r="D593" s="7"/>
      <c r="E593" s="8">
        <f t="shared" si="29"/>
        <v>2019</v>
      </c>
      <c r="F593" s="8">
        <f t="shared" si="30"/>
        <v>11</v>
      </c>
      <c r="G593" t="s">
        <v>266</v>
      </c>
      <c r="H593" t="str">
        <f>VLOOKUP(G593,recodage_dispositifs!$A$1:$B$581,2,FALSE)</f>
        <v>STENT PERIPHERIQUE</v>
      </c>
      <c r="I593" t="str">
        <f>VLOOKUP(G593,recodage_dispositifs!$A$1:$C$581,3,FALSE)</f>
        <v>a_classer_plus_tard</v>
      </c>
    </row>
    <row r="594" spans="1:9" x14ac:dyDescent="0.25">
      <c r="A594" s="7">
        <v>43783</v>
      </c>
      <c r="B594" s="7">
        <f t="shared" si="28"/>
        <v>43784</v>
      </c>
      <c r="C594" s="7"/>
      <c r="D594" s="7"/>
      <c r="E594" s="8">
        <f t="shared" si="29"/>
        <v>2019</v>
      </c>
      <c r="F594" s="8">
        <f t="shared" si="30"/>
        <v>11</v>
      </c>
      <c r="G594" t="s">
        <v>233</v>
      </c>
      <c r="H594" t="str">
        <f>VLOOKUP(G594,recodage_dispositifs!$A$1:$B$581,2,FALSE)</f>
        <v>IMPLANT COCHLEAIRE</v>
      </c>
      <c r="I594" t="str">
        <f>VLOOKUP(G594,recodage_dispositifs!$A$1:$C$581,3,FALSE)</f>
        <v>a_classer_plus_tard</v>
      </c>
    </row>
    <row r="595" spans="1:9" x14ac:dyDescent="0.25">
      <c r="A595" s="7">
        <v>43783</v>
      </c>
      <c r="B595" s="7">
        <f t="shared" si="28"/>
        <v>43784</v>
      </c>
      <c r="C595" s="7"/>
      <c r="D595" s="7"/>
      <c r="E595" s="8">
        <f t="shared" si="29"/>
        <v>2019</v>
      </c>
      <c r="F595" s="8">
        <f t="shared" si="30"/>
        <v>11</v>
      </c>
      <c r="G595" t="s">
        <v>267</v>
      </c>
      <c r="H595" t="str">
        <f>VLOOKUP(G595,recodage_dispositifs!$A$1:$B$581,2,FALSE)</f>
        <v>POMPE A PERFUSION AMBULATOIRE ( ACCESSOIRES )</v>
      </c>
      <c r="I595" t="str">
        <f>VLOOKUP(G595,recodage_dispositifs!$A$1:$C$581,3,FALSE)</f>
        <v>a_classer_plus_tard</v>
      </c>
    </row>
    <row r="596" spans="1:9" x14ac:dyDescent="0.25">
      <c r="A596" s="7">
        <v>43783</v>
      </c>
      <c r="B596" s="7">
        <f t="shared" si="28"/>
        <v>43784</v>
      </c>
      <c r="C596" s="7"/>
      <c r="D596" s="7"/>
      <c r="E596" s="8">
        <f t="shared" si="29"/>
        <v>2019</v>
      </c>
      <c r="F596" s="8">
        <f t="shared" si="30"/>
        <v>11</v>
      </c>
      <c r="G596" t="s">
        <v>237</v>
      </c>
      <c r="H596" t="str">
        <f>VLOOKUP(G596,recodage_dispositifs!$A$1:$B$581,2,FALSE)</f>
        <v>APPAREILS DE MESURE DU GLUCOSE EN CONTINU</v>
      </c>
      <c r="I596" t="str">
        <f>VLOOKUP(G596,recodage_dispositifs!$A$1:$C$581,3,FALSE)</f>
        <v>biologie_medicale</v>
      </c>
    </row>
    <row r="597" spans="1:9" x14ac:dyDescent="0.25">
      <c r="A597" s="7">
        <v>43782</v>
      </c>
      <c r="B597" s="7">
        <f t="shared" si="28"/>
        <v>43783</v>
      </c>
      <c r="C597" s="7"/>
      <c r="D597" s="7"/>
      <c r="E597" s="8">
        <f t="shared" si="29"/>
        <v>2019</v>
      </c>
      <c r="F597" s="8">
        <f t="shared" si="30"/>
        <v>11</v>
      </c>
      <c r="G597" t="s">
        <v>55</v>
      </c>
      <c r="H597" t="str">
        <f>VLOOKUP(G597,recodage_dispositifs!$A$1:$B$581,2,FALSE)</f>
        <v>DMU D' APHERESE PLASMA</v>
      </c>
      <c r="I597" t="str">
        <f>VLOOKUP(G597,recodage_dispositifs!$A$1:$C$581,3,FALSE)</f>
        <v>a_classer_plus_tard</v>
      </c>
    </row>
    <row r="598" spans="1:9" x14ac:dyDescent="0.25">
      <c r="A598" s="7">
        <v>43782</v>
      </c>
      <c r="B598" s="7">
        <f t="shared" si="28"/>
        <v>43783</v>
      </c>
      <c r="C598" s="7"/>
      <c r="D598" s="7"/>
      <c r="E598" s="8">
        <f t="shared" si="29"/>
        <v>2019</v>
      </c>
      <c r="F598" s="8">
        <f t="shared" si="30"/>
        <v>11</v>
      </c>
      <c r="G598" t="s">
        <v>268</v>
      </c>
      <c r="H598" t="str">
        <f>VLOOKUP(G598,recodage_dispositifs!$A$1:$B$581,2,FALSE)</f>
        <v>VENTILATEUR DE REANIMATION</v>
      </c>
      <c r="I598" t="str">
        <f>VLOOKUP(G598,recodage_dispositifs!$A$1:$C$581,3,FALSE)</f>
        <v>a_classer_plus_tard</v>
      </c>
    </row>
    <row r="599" spans="1:9" x14ac:dyDescent="0.25">
      <c r="A599" s="7">
        <v>43782</v>
      </c>
      <c r="B599" s="7">
        <f t="shared" si="28"/>
        <v>43783</v>
      </c>
      <c r="C599" s="7"/>
      <c r="D599" s="7"/>
      <c r="E599" s="8">
        <f t="shared" si="29"/>
        <v>2019</v>
      </c>
      <c r="F599" s="8">
        <f t="shared" si="30"/>
        <v>11</v>
      </c>
      <c r="G599" t="s">
        <v>269</v>
      </c>
      <c r="H599" t="str">
        <f>VLOOKUP(G599,recodage_dispositifs!$A$1:$B$581,2,FALSE)</f>
        <v>SONDE DE STIMULATION CARDIAQUE</v>
      </c>
      <c r="I599" t="str">
        <f>VLOOKUP(G599,recodage_dispositifs!$A$1:$C$581,3,FALSE)</f>
        <v>a_classer_plus_tard</v>
      </c>
    </row>
    <row r="600" spans="1:9" x14ac:dyDescent="0.25">
      <c r="A600" s="7">
        <v>43781</v>
      </c>
      <c r="B600" s="7">
        <f t="shared" si="28"/>
        <v>43782</v>
      </c>
      <c r="C600" s="7"/>
      <c r="D600" s="7"/>
      <c r="E600" s="8">
        <f t="shared" si="29"/>
        <v>2019</v>
      </c>
      <c r="F600" s="8">
        <f t="shared" si="30"/>
        <v>11</v>
      </c>
      <c r="G600" t="s">
        <v>270</v>
      </c>
      <c r="H600" t="str">
        <f>VLOOKUP(G600,recodage_dispositifs!$A$1:$B$581,2,FALSE)</f>
        <v>ORTHESE DE MEMBRE SUPERIEUR ( ORTHOPEDIE )</v>
      </c>
      <c r="I600" t="str">
        <f>VLOOKUP(G600,recodage_dispositifs!$A$1:$C$581,3,FALSE)</f>
        <v>a_classer_plus_tard</v>
      </c>
    </row>
    <row r="601" spans="1:9" x14ac:dyDescent="0.25">
      <c r="A601" s="7">
        <v>43781</v>
      </c>
      <c r="B601" s="7">
        <f t="shared" si="28"/>
        <v>43782</v>
      </c>
      <c r="C601" s="7"/>
      <c r="D601" s="7"/>
      <c r="E601" s="8">
        <f t="shared" si="29"/>
        <v>2019</v>
      </c>
      <c r="F601" s="8">
        <f t="shared" si="30"/>
        <v>11</v>
      </c>
      <c r="G601" t="s">
        <v>45</v>
      </c>
      <c r="H601" t="str">
        <f>VLOOKUP(G601,recodage_dispositifs!$A$1:$B$581,2,FALSE)</f>
        <v>AGRAFEUSE CHIRURGICALE</v>
      </c>
      <c r="I601" t="str">
        <f>VLOOKUP(G601,recodage_dispositifs!$A$1:$C$581,3,FALSE)</f>
        <v>chirurgie</v>
      </c>
    </row>
    <row r="602" spans="1:9" x14ac:dyDescent="0.25">
      <c r="A602" s="7">
        <v>43781</v>
      </c>
      <c r="B602" s="7">
        <f t="shared" si="28"/>
        <v>43782</v>
      </c>
      <c r="C602" s="7"/>
      <c r="D602" s="7"/>
      <c r="E602" s="8">
        <f t="shared" si="29"/>
        <v>2019</v>
      </c>
      <c r="F602" s="8">
        <f t="shared" si="30"/>
        <v>11</v>
      </c>
      <c r="G602" t="s">
        <v>45</v>
      </c>
      <c r="H602" t="str">
        <f>VLOOKUP(G602,recodage_dispositifs!$A$1:$B$581,2,FALSE)</f>
        <v>AGRAFEUSE CHIRURGICALE</v>
      </c>
      <c r="I602" t="str">
        <f>VLOOKUP(G602,recodage_dispositifs!$A$1:$C$581,3,FALSE)</f>
        <v>chirurgie</v>
      </c>
    </row>
    <row r="603" spans="1:9" x14ac:dyDescent="0.25">
      <c r="A603" s="7">
        <v>43781</v>
      </c>
      <c r="B603" s="7">
        <f t="shared" si="28"/>
        <v>43782</v>
      </c>
      <c r="C603" s="7"/>
      <c r="D603" s="7"/>
      <c r="E603" s="8">
        <f t="shared" si="29"/>
        <v>2019</v>
      </c>
      <c r="F603" s="8">
        <f t="shared" si="30"/>
        <v>11</v>
      </c>
      <c r="G603" t="s">
        <v>171</v>
      </c>
      <c r="H603" t="str">
        <f>VLOOKUP(G603,recodage_dispositifs!$A$1:$B$581,2,FALSE)</f>
        <v>DISPOSITIF INTRA - UTERIN ( STERILET )</v>
      </c>
      <c r="I603" t="str">
        <f>VLOOKUP(G603,recodage_dispositifs!$A$1:$C$581,3,FALSE)</f>
        <v>a_classer_plus_tard</v>
      </c>
    </row>
    <row r="604" spans="1:9" x14ac:dyDescent="0.25">
      <c r="A604" s="7">
        <v>43781</v>
      </c>
      <c r="B604" s="7">
        <f t="shared" si="28"/>
        <v>43782</v>
      </c>
      <c r="C604" s="7"/>
      <c r="D604" s="7"/>
      <c r="E604" s="8">
        <f t="shared" si="29"/>
        <v>2019</v>
      </c>
      <c r="F604" s="8">
        <f t="shared" si="30"/>
        <v>11</v>
      </c>
      <c r="G604" t="s">
        <v>198</v>
      </c>
      <c r="H604" t="str">
        <f>VLOOKUP(G604,recodage_dispositifs!$A$1:$B$581,2,FALSE)</f>
        <v>PANSEMENT / SOIN ( AUTRE )</v>
      </c>
      <c r="I604" t="str">
        <f>VLOOKUP(G604,recodage_dispositifs!$A$1:$C$581,3,FALSE)</f>
        <v>a_classer_plus_tard</v>
      </c>
    </row>
    <row r="605" spans="1:9" x14ac:dyDescent="0.25">
      <c r="A605" s="7">
        <v>43781</v>
      </c>
      <c r="B605" s="7">
        <f t="shared" si="28"/>
        <v>43782</v>
      </c>
      <c r="C605" s="7"/>
      <c r="D605" s="7"/>
      <c r="E605" s="8">
        <f t="shared" si="29"/>
        <v>2019</v>
      </c>
      <c r="F605" s="8">
        <f t="shared" si="30"/>
        <v>11</v>
      </c>
      <c r="G605" t="s">
        <v>74</v>
      </c>
      <c r="H605" t="str">
        <f>VLOOKUP(G605,recodage_dispositifs!$A$1:$B$581,2,FALSE)</f>
        <v>GUIDE - CATHETERISME/EXAM/DIAGNOSTIC</v>
      </c>
      <c r="I605" t="str">
        <f>VLOOKUP(G605,recodage_dispositifs!$A$1:$C$581,3,FALSE)</f>
        <v>a_classer_plus_tard</v>
      </c>
    </row>
    <row r="606" spans="1:9" x14ac:dyDescent="0.25">
      <c r="A606" s="7">
        <v>43781</v>
      </c>
      <c r="B606" s="7">
        <f t="shared" si="28"/>
        <v>43782</v>
      </c>
      <c r="C606" s="7"/>
      <c r="D606" s="7"/>
      <c r="E606" s="8">
        <f t="shared" si="29"/>
        <v>2019</v>
      </c>
      <c r="F606" s="8">
        <f t="shared" si="30"/>
        <v>11</v>
      </c>
      <c r="G606" t="s">
        <v>176</v>
      </c>
      <c r="H606" t="str">
        <f>VLOOKUP(G606,recodage_dispositifs!$A$1:$B$581,2,FALSE)</f>
        <v>SONDE D' INTUBATION ENDOTRACHEALE</v>
      </c>
      <c r="I606" t="str">
        <f>VLOOKUP(G606,recodage_dispositifs!$A$1:$C$581,3,FALSE)</f>
        <v>a_classer_plus_tard</v>
      </c>
    </row>
    <row r="607" spans="1:9" x14ac:dyDescent="0.25">
      <c r="A607" s="7">
        <v>43781</v>
      </c>
      <c r="B607" s="7">
        <f t="shared" si="28"/>
        <v>43782</v>
      </c>
      <c r="C607" s="7"/>
      <c r="D607" s="7"/>
      <c r="E607" s="8">
        <f t="shared" si="29"/>
        <v>2019</v>
      </c>
      <c r="F607" s="8">
        <f t="shared" si="30"/>
        <v>11</v>
      </c>
      <c r="G607" t="s">
        <v>257</v>
      </c>
      <c r="H607" t="str">
        <f>VLOOKUP(G607,recodage_dispositifs!$A$1:$B$581,2,FALSE)</f>
        <v>VENTILATEUR D' ANESTHESIE</v>
      </c>
      <c r="I607" t="str">
        <f>VLOOKUP(G607,recodage_dispositifs!$A$1:$C$581,3,FALSE)</f>
        <v>a_classer_plus_tard</v>
      </c>
    </row>
    <row r="608" spans="1:9" x14ac:dyDescent="0.25">
      <c r="A608" s="7">
        <v>43780</v>
      </c>
      <c r="B608" s="7">
        <f t="shared" si="28"/>
        <v>43781</v>
      </c>
      <c r="C608" s="7"/>
      <c r="D608" s="7"/>
      <c r="E608" s="8">
        <f t="shared" si="29"/>
        <v>2019</v>
      </c>
      <c r="F608" s="8">
        <f t="shared" si="30"/>
        <v>11</v>
      </c>
      <c r="G608" t="s">
        <v>161</v>
      </c>
      <c r="H608" t="str">
        <f>VLOOKUP(G608,recodage_dispositifs!$A$1:$B$581,2,FALSE)</f>
        <v>INTRODUCTEUR DE CATHETER ( CARDIO )</v>
      </c>
      <c r="I608" t="str">
        <f>VLOOKUP(G608,recodage_dispositifs!$A$1:$C$581,3,FALSE)</f>
        <v>a_classer_plus_tard</v>
      </c>
    </row>
    <row r="609" spans="1:9" x14ac:dyDescent="0.25">
      <c r="A609" s="7">
        <v>43780</v>
      </c>
      <c r="B609" s="7">
        <f t="shared" si="28"/>
        <v>43781</v>
      </c>
      <c r="C609" s="7"/>
      <c r="D609" s="7"/>
      <c r="E609" s="8">
        <f t="shared" si="29"/>
        <v>2019</v>
      </c>
      <c r="F609" s="8">
        <f t="shared" si="30"/>
        <v>11</v>
      </c>
      <c r="G609" t="s">
        <v>38</v>
      </c>
      <c r="H609" t="str">
        <f>VLOOKUP(G609,recodage_dispositifs!$A$1:$B$581,2,FALSE)</f>
        <v>PROLONGATEUR</v>
      </c>
      <c r="I609" t="str">
        <f>VLOOKUP(G609,recodage_dispositifs!$A$1:$C$581,3,FALSE)</f>
        <v>a_classer_plus_tard</v>
      </c>
    </row>
    <row r="610" spans="1:9" x14ac:dyDescent="0.25">
      <c r="A610" s="7">
        <v>43780</v>
      </c>
      <c r="B610" s="7">
        <f t="shared" si="28"/>
        <v>43781</v>
      </c>
      <c r="C610" s="7"/>
      <c r="D610" s="7"/>
      <c r="E610" s="8">
        <f t="shared" si="29"/>
        <v>2019</v>
      </c>
      <c r="F610" s="8">
        <f t="shared" si="30"/>
        <v>11</v>
      </c>
      <c r="G610" t="s">
        <v>271</v>
      </c>
      <c r="H610" t="str">
        <f>VLOOKUP(G610,recodage_dispositifs!$A$1:$B$581,2,FALSE)</f>
        <v>CATHETER DE PONCTION DE FISTULE D' HEMODIALYSE</v>
      </c>
      <c r="I610" t="str">
        <f>VLOOKUP(G610,recodage_dispositifs!$A$1:$C$581,3,FALSE)</f>
        <v>a_classer_plus_tard</v>
      </c>
    </row>
    <row r="611" spans="1:9" x14ac:dyDescent="0.25">
      <c r="A611" s="7">
        <v>43780</v>
      </c>
      <c r="B611" s="7">
        <f t="shared" si="28"/>
        <v>43781</v>
      </c>
      <c r="C611" s="7"/>
      <c r="D611" s="7"/>
      <c r="E611" s="8">
        <f t="shared" si="29"/>
        <v>2019</v>
      </c>
      <c r="F611" s="8">
        <f t="shared" si="30"/>
        <v>11</v>
      </c>
      <c r="G611" t="s">
        <v>143</v>
      </c>
      <c r="H611" t="str">
        <f>VLOOKUP(G611,recodage_dispositifs!$A$1:$B$581,2,FALSE)</f>
        <v>PMI : SILICONE</v>
      </c>
      <c r="I611" t="str">
        <f>VLOOKUP(G611,recodage_dispositifs!$A$1:$C$581,3,FALSE)</f>
        <v>a_classer_plus_tard</v>
      </c>
    </row>
    <row r="612" spans="1:9" x14ac:dyDescent="0.25">
      <c r="A612" s="7">
        <v>43777</v>
      </c>
      <c r="B612" s="7">
        <f t="shared" si="28"/>
        <v>43778</v>
      </c>
      <c r="C612" s="7"/>
      <c r="D612" s="7"/>
      <c r="E612" s="8">
        <f t="shared" si="29"/>
        <v>2019</v>
      </c>
      <c r="F612" s="8">
        <f t="shared" si="30"/>
        <v>11</v>
      </c>
      <c r="G612" t="s">
        <v>45</v>
      </c>
      <c r="H612" t="str">
        <f>VLOOKUP(G612,recodage_dispositifs!$A$1:$B$581,2,FALSE)</f>
        <v>AGRAFEUSE CHIRURGICALE</v>
      </c>
      <c r="I612" t="str">
        <f>VLOOKUP(G612,recodage_dispositifs!$A$1:$C$581,3,FALSE)</f>
        <v>chirurgie</v>
      </c>
    </row>
    <row r="613" spans="1:9" x14ac:dyDescent="0.25">
      <c r="A613" s="7">
        <v>43777</v>
      </c>
      <c r="B613" s="7">
        <f t="shared" si="28"/>
        <v>43778</v>
      </c>
      <c r="C613" s="7"/>
      <c r="D613" s="7"/>
      <c r="E613" s="8">
        <f t="shared" si="29"/>
        <v>2019</v>
      </c>
      <c r="F613" s="8">
        <f t="shared" si="30"/>
        <v>11</v>
      </c>
      <c r="G613" t="s">
        <v>174</v>
      </c>
      <c r="H613" t="str">
        <f>VLOOKUP(G613,recodage_dispositifs!$A$1:$B$581,2,FALSE)</f>
        <v>PAPILLOTOME SPHINCTEROTOME / ENDOSCOPIE</v>
      </c>
      <c r="I613" t="str">
        <f>VLOOKUP(G613,recodage_dispositifs!$A$1:$C$581,3,FALSE)</f>
        <v>a_classer_plus_tard</v>
      </c>
    </row>
    <row r="614" spans="1:9" x14ac:dyDescent="0.25">
      <c r="A614" s="7">
        <v>43777</v>
      </c>
      <c r="B614" s="7">
        <f t="shared" si="28"/>
        <v>43778</v>
      </c>
      <c r="C614" s="7"/>
      <c r="D614" s="7"/>
      <c r="E614" s="8">
        <f t="shared" si="29"/>
        <v>2019</v>
      </c>
      <c r="F614" s="8">
        <f t="shared" si="30"/>
        <v>11</v>
      </c>
      <c r="G614" t="s">
        <v>79</v>
      </c>
      <c r="H614" t="str">
        <f>VLOOKUP(G614,recodage_dispositifs!$A$1:$B$581,2,FALSE)</f>
        <v>ELECTRODES DE NEUROSTIMULATION</v>
      </c>
      <c r="I614" t="str">
        <f>VLOOKUP(G614,recodage_dispositifs!$A$1:$C$581,3,FALSE)</f>
        <v>a_classer_plus_tard</v>
      </c>
    </row>
    <row r="615" spans="1:9" x14ac:dyDescent="0.25">
      <c r="A615" s="7">
        <v>43777</v>
      </c>
      <c r="B615" s="7">
        <f t="shared" si="28"/>
        <v>43778</v>
      </c>
      <c r="C615" s="7"/>
      <c r="D615" s="7"/>
      <c r="E615" s="8">
        <f t="shared" si="29"/>
        <v>2019</v>
      </c>
      <c r="F615" s="8">
        <f t="shared" si="30"/>
        <v>11</v>
      </c>
      <c r="G615" t="s">
        <v>79</v>
      </c>
      <c r="H615" t="str">
        <f>VLOOKUP(G615,recodage_dispositifs!$A$1:$B$581,2,FALSE)</f>
        <v>ELECTRODES DE NEUROSTIMULATION</v>
      </c>
      <c r="I615" t="str">
        <f>VLOOKUP(G615,recodage_dispositifs!$A$1:$C$581,3,FALSE)</f>
        <v>a_classer_plus_tard</v>
      </c>
    </row>
    <row r="616" spans="1:9" x14ac:dyDescent="0.25">
      <c r="A616" s="7">
        <v>43777</v>
      </c>
      <c r="B616" s="7">
        <f t="shared" si="28"/>
        <v>43778</v>
      </c>
      <c r="C616" s="7"/>
      <c r="D616" s="7"/>
      <c r="E616" s="8">
        <f t="shared" si="29"/>
        <v>2019</v>
      </c>
      <c r="F616" s="8">
        <f t="shared" si="30"/>
        <v>11</v>
      </c>
      <c r="G616" t="s">
        <v>228</v>
      </c>
      <c r="H616" t="str">
        <f>VLOOKUP(G616,recodage_dispositifs!$A$1:$B$581,2,FALSE)</f>
        <v>LIT MEDICAL</v>
      </c>
      <c r="I616" t="str">
        <f>VLOOKUP(G616,recodage_dispositifs!$A$1:$C$581,3,FALSE)</f>
        <v>a_classer_plus_tard</v>
      </c>
    </row>
    <row r="617" spans="1:9" x14ac:dyDescent="0.25">
      <c r="A617" s="7">
        <v>43777</v>
      </c>
      <c r="B617" s="7">
        <f t="shared" si="28"/>
        <v>43778</v>
      </c>
      <c r="C617" s="7"/>
      <c r="D617" s="7"/>
      <c r="E617" s="8">
        <f t="shared" si="29"/>
        <v>2019</v>
      </c>
      <c r="F617" s="8">
        <f t="shared" si="30"/>
        <v>11</v>
      </c>
      <c r="G617" t="s">
        <v>233</v>
      </c>
      <c r="H617" t="str">
        <f>VLOOKUP(G617,recodage_dispositifs!$A$1:$B$581,2,FALSE)</f>
        <v>IMPLANT COCHLEAIRE</v>
      </c>
      <c r="I617" t="str">
        <f>VLOOKUP(G617,recodage_dispositifs!$A$1:$C$581,3,FALSE)</f>
        <v>a_classer_plus_tard</v>
      </c>
    </row>
    <row r="618" spans="1:9" x14ac:dyDescent="0.25">
      <c r="A618" s="7">
        <v>43776</v>
      </c>
      <c r="B618" s="7">
        <f t="shared" si="28"/>
        <v>43777</v>
      </c>
      <c r="C618" s="7"/>
      <c r="D618" s="7"/>
      <c r="E618" s="8">
        <f t="shared" si="29"/>
        <v>2019</v>
      </c>
      <c r="F618" s="8">
        <f t="shared" si="30"/>
        <v>11</v>
      </c>
      <c r="G618" t="s">
        <v>50</v>
      </c>
      <c r="H618" t="str">
        <f>VLOOKUP(G618,recodage_dispositifs!$A$1:$B$581,2,FALSE)</f>
        <v>ANESTHESIE PERIDURALE</v>
      </c>
      <c r="I618" t="str">
        <f>VLOOKUP(G618,recodage_dispositifs!$A$1:$C$581,3,FALSE)</f>
        <v>anesthesie</v>
      </c>
    </row>
    <row r="619" spans="1:9" x14ac:dyDescent="0.25">
      <c r="A619" s="7">
        <v>43776</v>
      </c>
      <c r="B619" s="7">
        <f t="shared" si="28"/>
        <v>43777</v>
      </c>
      <c r="C619" s="7"/>
      <c r="D619" s="7"/>
      <c r="E619" s="8">
        <f t="shared" si="29"/>
        <v>2019</v>
      </c>
      <c r="F619" s="8">
        <f t="shared" si="30"/>
        <v>11</v>
      </c>
      <c r="G619" t="s">
        <v>272</v>
      </c>
      <c r="H619" t="str">
        <f>VLOOKUP(G619,recodage_dispositifs!$A$1:$B$581,2,FALSE)</f>
        <v>EXTRACTEUR POUR CALCUL BILIAIRE</v>
      </c>
      <c r="I619" t="str">
        <f>VLOOKUP(G619,recodage_dispositifs!$A$1:$C$581,3,FALSE)</f>
        <v>a_classer_plus_tard</v>
      </c>
    </row>
    <row r="620" spans="1:9" x14ac:dyDescent="0.25">
      <c r="A620" s="7">
        <v>43776</v>
      </c>
      <c r="B620" s="7">
        <f t="shared" si="28"/>
        <v>43777</v>
      </c>
      <c r="C620" s="7"/>
      <c r="D620" s="7"/>
      <c r="E620" s="8">
        <f t="shared" si="29"/>
        <v>2019</v>
      </c>
      <c r="F620" s="8">
        <f t="shared" si="30"/>
        <v>11</v>
      </c>
      <c r="G620" t="s">
        <v>223</v>
      </c>
      <c r="H620" t="str">
        <f>VLOOKUP(G620,recodage_dispositifs!$A$1:$B$581,2,FALSE)</f>
        <v>AGRAFEUSE CHIRURGICALE ( CHARGEUR )</v>
      </c>
      <c r="I620" t="str">
        <f>VLOOKUP(G620,recodage_dispositifs!$A$1:$C$581,3,FALSE)</f>
        <v>chirurgie</v>
      </c>
    </row>
    <row r="621" spans="1:9" x14ac:dyDescent="0.25">
      <c r="A621" s="7">
        <v>43776</v>
      </c>
      <c r="B621" s="7">
        <f t="shared" si="28"/>
        <v>43777</v>
      </c>
      <c r="C621" s="7"/>
      <c r="D621" s="7"/>
      <c r="E621" s="8">
        <f t="shared" si="29"/>
        <v>2019</v>
      </c>
      <c r="F621" s="8">
        <f t="shared" si="30"/>
        <v>11</v>
      </c>
      <c r="G621" t="s">
        <v>212</v>
      </c>
      <c r="H621" t="str">
        <f>VLOOKUP(G621,recodage_dispositifs!$A$1:$B$581,2,FALSE)</f>
        <v>TROPONINE - BIOCHIMIE</v>
      </c>
      <c r="I621" t="str">
        <f>VLOOKUP(G621,recodage_dispositifs!$A$1:$C$581,3,FALSE)</f>
        <v>a_classer_plus_tard</v>
      </c>
    </row>
    <row r="622" spans="1:9" x14ac:dyDescent="0.25">
      <c r="A622" s="7">
        <v>43776</v>
      </c>
      <c r="B622" s="7">
        <f t="shared" si="28"/>
        <v>43777</v>
      </c>
      <c r="C622" s="7"/>
      <c r="D622" s="7"/>
      <c r="E622" s="8">
        <f t="shared" si="29"/>
        <v>2019</v>
      </c>
      <c r="F622" s="8">
        <f t="shared" si="30"/>
        <v>11</v>
      </c>
      <c r="G622" t="s">
        <v>274</v>
      </c>
      <c r="H622" t="str">
        <f>VLOOKUP(G622,recodage_dispositifs!$A$1:$B$581,2,FALSE)</f>
        <v>IDENTIFICATION - BACTERIOLOGIE</v>
      </c>
      <c r="I622" t="str">
        <f>VLOOKUP(G622,recodage_dispositifs!$A$1:$C$581,3,FALSE)</f>
        <v>a_classer_plus_tard</v>
      </c>
    </row>
    <row r="623" spans="1:9" x14ac:dyDescent="0.25">
      <c r="A623" s="7">
        <v>43776</v>
      </c>
      <c r="B623" s="7">
        <f t="shared" si="28"/>
        <v>43777</v>
      </c>
      <c r="C623" s="7"/>
      <c r="D623" s="7"/>
      <c r="E623" s="8">
        <f t="shared" si="29"/>
        <v>2019</v>
      </c>
      <c r="F623" s="8">
        <f t="shared" si="30"/>
        <v>11</v>
      </c>
      <c r="G623" t="s">
        <v>60</v>
      </c>
      <c r="H623" t="str">
        <f>VLOOKUP(G623,recodage_dispositifs!$A$1:$B$581,2,FALSE)</f>
        <v>STIMULATEUR CARDIAQUE IMPLANTABLE</v>
      </c>
      <c r="I623" t="str">
        <f>VLOOKUP(G623,recodage_dispositifs!$A$1:$C$581,3,FALSE)</f>
        <v>a_classer_plus_tard</v>
      </c>
    </row>
    <row r="624" spans="1:9" x14ac:dyDescent="0.25">
      <c r="A624" s="7">
        <v>43776</v>
      </c>
      <c r="B624" s="7">
        <f t="shared" si="28"/>
        <v>43777</v>
      </c>
      <c r="C624" s="7"/>
      <c r="D624" s="7"/>
      <c r="E624" s="8">
        <f t="shared" si="29"/>
        <v>2019</v>
      </c>
      <c r="F624" s="8">
        <f t="shared" si="30"/>
        <v>11</v>
      </c>
      <c r="G624" t="s">
        <v>232</v>
      </c>
      <c r="H624" t="str">
        <f>VLOOKUP(G624,recodage_dispositifs!$A$1:$B$581,2,FALSE)</f>
        <v>LIGNE A SANG D' HEMODIALYSE</v>
      </c>
      <c r="I624" t="str">
        <f>VLOOKUP(G624,recodage_dispositifs!$A$1:$C$581,3,FALSE)</f>
        <v>a_classer_plus_tard</v>
      </c>
    </row>
    <row r="625" spans="1:9" x14ac:dyDescent="0.25">
      <c r="A625" s="7">
        <v>43775</v>
      </c>
      <c r="B625" s="7">
        <f t="shared" si="28"/>
        <v>43776</v>
      </c>
      <c r="C625" s="7"/>
      <c r="D625" s="7"/>
      <c r="E625" s="8">
        <f t="shared" si="29"/>
        <v>2019</v>
      </c>
      <c r="F625" s="8">
        <f t="shared" si="30"/>
        <v>11</v>
      </c>
      <c r="G625" t="s">
        <v>274</v>
      </c>
      <c r="H625" t="str">
        <f>VLOOKUP(G625,recodage_dispositifs!$A$1:$B$581,2,FALSE)</f>
        <v>IDENTIFICATION - BACTERIOLOGIE</v>
      </c>
      <c r="I625" t="str">
        <f>VLOOKUP(G625,recodage_dispositifs!$A$1:$C$581,3,FALSE)</f>
        <v>a_classer_plus_tard</v>
      </c>
    </row>
    <row r="626" spans="1:9" x14ac:dyDescent="0.25">
      <c r="A626" s="7">
        <v>43775</v>
      </c>
      <c r="B626" s="7">
        <f t="shared" si="28"/>
        <v>43776</v>
      </c>
      <c r="C626" s="7"/>
      <c r="D626" s="7"/>
      <c r="E626" s="8">
        <f t="shared" si="29"/>
        <v>2019</v>
      </c>
      <c r="F626" s="8">
        <f t="shared" si="30"/>
        <v>11</v>
      </c>
      <c r="G626" t="s">
        <v>236</v>
      </c>
      <c r="H626" t="str">
        <f>VLOOKUP(G626,recodage_dispositifs!$A$1:$B$581,2,FALSE)</f>
        <v>HOUSSE DE PROTECTION</v>
      </c>
      <c r="I626" t="str">
        <f>VLOOKUP(G626,recodage_dispositifs!$A$1:$C$581,3,FALSE)</f>
        <v>a_classer_plus_tard</v>
      </c>
    </row>
    <row r="627" spans="1:9" x14ac:dyDescent="0.25">
      <c r="A627" s="7">
        <v>43775</v>
      </c>
      <c r="B627" s="7">
        <f t="shared" si="28"/>
        <v>43776</v>
      </c>
      <c r="C627" s="7"/>
      <c r="D627" s="7"/>
      <c r="E627" s="8">
        <f t="shared" si="29"/>
        <v>2019</v>
      </c>
      <c r="F627" s="8">
        <f t="shared" si="30"/>
        <v>11</v>
      </c>
      <c r="G627" t="s">
        <v>33</v>
      </c>
      <c r="H627" t="str">
        <f>VLOOKUP(G627,recodage_dispositifs!$A$1:$B$581,2,FALSE)</f>
        <v>THERAPIE PAR PRESSION NEGATIVE</v>
      </c>
      <c r="I627" t="str">
        <f>VLOOKUP(G627,recodage_dispositifs!$A$1:$C$581,3,FALSE)</f>
        <v>a_classer_plus_tard</v>
      </c>
    </row>
    <row r="628" spans="1:9" x14ac:dyDescent="0.25">
      <c r="A628" s="7">
        <v>43775</v>
      </c>
      <c r="B628" s="7">
        <f t="shared" si="28"/>
        <v>43776</v>
      </c>
      <c r="C628" s="7"/>
      <c r="D628" s="7"/>
      <c r="E628" s="8">
        <f t="shared" si="29"/>
        <v>2019</v>
      </c>
      <c r="F628" s="8">
        <f t="shared" si="30"/>
        <v>11</v>
      </c>
      <c r="G628" t="s">
        <v>272</v>
      </c>
      <c r="H628" t="str">
        <f>VLOOKUP(G628,recodage_dispositifs!$A$1:$B$581,2,FALSE)</f>
        <v>EXTRACTEUR POUR CALCUL BILIAIRE</v>
      </c>
      <c r="I628" t="str">
        <f>VLOOKUP(G628,recodage_dispositifs!$A$1:$C$581,3,FALSE)</f>
        <v>a_classer_plus_tard</v>
      </c>
    </row>
    <row r="629" spans="1:9" x14ac:dyDescent="0.25">
      <c r="A629" s="7">
        <v>43775</v>
      </c>
      <c r="B629" s="7">
        <f t="shared" si="28"/>
        <v>43776</v>
      </c>
      <c r="C629" s="7"/>
      <c r="D629" s="7"/>
      <c r="E629" s="8">
        <f t="shared" si="29"/>
        <v>2019</v>
      </c>
      <c r="F629" s="8">
        <f t="shared" si="30"/>
        <v>11</v>
      </c>
      <c r="G629" t="s">
        <v>114</v>
      </c>
      <c r="H629" t="str">
        <f>VLOOKUP(G629,recodage_dispositifs!$A$1:$B$581,2,FALSE)</f>
        <v>SET DE PERFUSION</v>
      </c>
      <c r="I629" t="str">
        <f>VLOOKUP(G629,recodage_dispositifs!$A$1:$C$581,3,FALSE)</f>
        <v>a_classer_plus_tard</v>
      </c>
    </row>
    <row r="630" spans="1:9" x14ac:dyDescent="0.25">
      <c r="A630" s="7">
        <v>43775</v>
      </c>
      <c r="B630" s="7">
        <f t="shared" si="28"/>
        <v>43776</v>
      </c>
      <c r="C630" s="7"/>
      <c r="D630" s="7"/>
      <c r="E630" s="8">
        <f t="shared" si="29"/>
        <v>2019</v>
      </c>
      <c r="F630" s="8">
        <f t="shared" si="30"/>
        <v>11</v>
      </c>
      <c r="G630" t="s">
        <v>257</v>
      </c>
      <c r="H630" t="str">
        <f>VLOOKUP(G630,recodage_dispositifs!$A$1:$B$581,2,FALSE)</f>
        <v>VENTILATEUR D' ANESTHESIE</v>
      </c>
      <c r="I630" t="str">
        <f>VLOOKUP(G630,recodage_dispositifs!$A$1:$C$581,3,FALSE)</f>
        <v>a_classer_plus_tard</v>
      </c>
    </row>
    <row r="631" spans="1:9" x14ac:dyDescent="0.25">
      <c r="A631" s="7">
        <v>43774</v>
      </c>
      <c r="B631" s="7">
        <f t="shared" si="28"/>
        <v>43775</v>
      </c>
      <c r="C631" s="7"/>
      <c r="D631" s="7"/>
      <c r="E631" s="8">
        <f t="shared" si="29"/>
        <v>2019</v>
      </c>
      <c r="F631" s="8">
        <f t="shared" si="30"/>
        <v>11</v>
      </c>
      <c r="G631" t="s">
        <v>275</v>
      </c>
      <c r="H631" t="str">
        <f>VLOOKUP(G631,recodage_dispositifs!$A$1:$B$581,2,FALSE)</f>
        <v>APPAREILS DE MESURE DU GLUCOSE EN CONTINU</v>
      </c>
      <c r="I631" t="str">
        <f>VLOOKUP(G631,recodage_dispositifs!$A$1:$C$581,3,FALSE)</f>
        <v>biologie_medicale</v>
      </c>
    </row>
    <row r="632" spans="1:9" x14ac:dyDescent="0.25">
      <c r="A632" s="7">
        <v>43774</v>
      </c>
      <c r="B632" s="7">
        <f t="shared" si="28"/>
        <v>43775</v>
      </c>
      <c r="C632" s="7"/>
      <c r="D632" s="7"/>
      <c r="E632" s="8">
        <f t="shared" si="29"/>
        <v>2019</v>
      </c>
      <c r="F632" s="8">
        <f t="shared" si="30"/>
        <v>11</v>
      </c>
      <c r="G632" t="s">
        <v>275</v>
      </c>
      <c r="H632" t="str">
        <f>VLOOKUP(G632,recodage_dispositifs!$A$1:$B$581,2,FALSE)</f>
        <v>APPAREILS DE MESURE DU GLUCOSE EN CONTINU</v>
      </c>
      <c r="I632" t="str">
        <f>VLOOKUP(G632,recodage_dispositifs!$A$1:$C$581,3,FALSE)</f>
        <v>biologie_medicale</v>
      </c>
    </row>
    <row r="633" spans="1:9" x14ac:dyDescent="0.25">
      <c r="A633" s="7">
        <v>43774</v>
      </c>
      <c r="B633" s="7">
        <f t="shared" si="28"/>
        <v>43775</v>
      </c>
      <c r="C633" s="7"/>
      <c r="D633" s="7"/>
      <c r="E633" s="8">
        <f t="shared" si="29"/>
        <v>2019</v>
      </c>
      <c r="F633" s="8">
        <f t="shared" si="30"/>
        <v>11</v>
      </c>
      <c r="G633" t="s">
        <v>232</v>
      </c>
      <c r="H633" t="str">
        <f>VLOOKUP(G633,recodage_dispositifs!$A$1:$B$581,2,FALSE)</f>
        <v>LIGNE A SANG D' HEMODIALYSE</v>
      </c>
      <c r="I633" t="str">
        <f>VLOOKUP(G633,recodage_dispositifs!$A$1:$C$581,3,FALSE)</f>
        <v>a_classer_plus_tard</v>
      </c>
    </row>
    <row r="634" spans="1:9" x14ac:dyDescent="0.25">
      <c r="A634" s="7">
        <v>43774</v>
      </c>
      <c r="B634" s="7">
        <f t="shared" si="28"/>
        <v>43775</v>
      </c>
      <c r="C634" s="7"/>
      <c r="D634" s="7"/>
      <c r="E634" s="8">
        <f t="shared" si="29"/>
        <v>2019</v>
      </c>
      <c r="F634" s="8">
        <f t="shared" si="30"/>
        <v>11</v>
      </c>
      <c r="G634" t="s">
        <v>276</v>
      </c>
      <c r="H634" t="str">
        <f>VLOOKUP(G634,recodage_dispositifs!$A$1:$B$581,2,FALSE)</f>
        <v>LIGNE A SANG D' HEMODIALYSE AVEC CASSETTE</v>
      </c>
      <c r="I634" t="str">
        <f>VLOOKUP(G634,recodage_dispositifs!$A$1:$C$581,3,FALSE)</f>
        <v>a_classer_plus_tard</v>
      </c>
    </row>
    <row r="635" spans="1:9" x14ac:dyDescent="0.25">
      <c r="A635" s="7">
        <v>43773</v>
      </c>
      <c r="B635" s="7">
        <f t="shared" si="28"/>
        <v>43774</v>
      </c>
      <c r="C635" s="7"/>
      <c r="D635" s="7"/>
      <c r="E635" s="8">
        <f t="shared" si="29"/>
        <v>2019</v>
      </c>
      <c r="F635" s="8">
        <f t="shared" si="30"/>
        <v>11</v>
      </c>
      <c r="G635" t="s">
        <v>64</v>
      </c>
      <c r="H635" t="str">
        <f>VLOOKUP(G635,recodage_dispositifs!$A$1:$B$581,2,FALSE)</f>
        <v>PINCE A CLIP</v>
      </c>
      <c r="I635" t="str">
        <f>VLOOKUP(G635,recodage_dispositifs!$A$1:$C$581,3,FALSE)</f>
        <v>a_classer_plus_tard</v>
      </c>
    </row>
    <row r="636" spans="1:9" x14ac:dyDescent="0.25">
      <c r="A636" s="7">
        <v>43773</v>
      </c>
      <c r="B636" s="7">
        <f t="shared" si="28"/>
        <v>43774</v>
      </c>
      <c r="C636" s="7"/>
      <c r="D636" s="7"/>
      <c r="E636" s="8">
        <f t="shared" si="29"/>
        <v>2019</v>
      </c>
      <c r="F636" s="8">
        <f t="shared" si="30"/>
        <v>11</v>
      </c>
      <c r="G636" t="s">
        <v>158</v>
      </c>
      <c r="H636" t="str">
        <f>VLOOKUP(G636,recodage_dispositifs!$A$1:$B$581,2,FALSE)</f>
        <v>CATHETER D' ABLATION PAR RADIOFREQUENCE ( RYTHMOLOGIE )</v>
      </c>
      <c r="I636" t="str">
        <f>VLOOKUP(G636,recodage_dispositifs!$A$1:$C$581,3,FALSE)</f>
        <v>a_classer_plus_tard</v>
      </c>
    </row>
    <row r="637" spans="1:9" x14ac:dyDescent="0.25">
      <c r="A637" s="7">
        <v>43773</v>
      </c>
      <c r="B637" s="7">
        <f t="shared" si="28"/>
        <v>43774</v>
      </c>
      <c r="C637" s="7"/>
      <c r="D637" s="7"/>
      <c r="E637" s="8">
        <f t="shared" si="29"/>
        <v>2019</v>
      </c>
      <c r="F637" s="8">
        <f t="shared" si="30"/>
        <v>11</v>
      </c>
      <c r="G637" t="s">
        <v>214</v>
      </c>
      <c r="H637" t="str">
        <f>VLOOKUP(G637,recodage_dispositifs!$A$1:$B$581,2,FALSE)</f>
        <v>DEFIBRILLATEUR IMPLANTABLE SOUS-CUTANE</v>
      </c>
      <c r="I637" t="str">
        <f>VLOOKUP(G637,recodage_dispositifs!$A$1:$C$581,3,FALSE)</f>
        <v>a_classer_plus_tard</v>
      </c>
    </row>
    <row r="638" spans="1:9" x14ac:dyDescent="0.25">
      <c r="A638" s="7">
        <v>43769</v>
      </c>
      <c r="B638" s="7">
        <f t="shared" si="28"/>
        <v>43770</v>
      </c>
      <c r="C638" s="7"/>
      <c r="D638" s="7"/>
      <c r="E638" s="8">
        <f t="shared" si="29"/>
        <v>2019</v>
      </c>
      <c r="F638" s="8">
        <f t="shared" si="30"/>
        <v>10</v>
      </c>
      <c r="G638" t="s">
        <v>53</v>
      </c>
      <c r="H638" t="str">
        <f>VLOOKUP(G638,recodage_dispositifs!$A$1:$B$581,2,FALSE)</f>
        <v>NEUROSTIMULATEUR IMPLANTABLE</v>
      </c>
      <c r="I638" t="str">
        <f>VLOOKUP(G638,recodage_dispositifs!$A$1:$C$581,3,FALSE)</f>
        <v>a_classer_plus_tard</v>
      </c>
    </row>
    <row r="639" spans="1:9" x14ac:dyDescent="0.25">
      <c r="A639" s="7">
        <v>43769</v>
      </c>
      <c r="B639" s="7">
        <f t="shared" si="28"/>
        <v>43770</v>
      </c>
      <c r="C639" s="7"/>
      <c r="D639" s="7"/>
      <c r="E639" s="8">
        <f t="shared" si="29"/>
        <v>2019</v>
      </c>
      <c r="F639" s="8">
        <f t="shared" si="30"/>
        <v>10</v>
      </c>
      <c r="G639" t="s">
        <v>216</v>
      </c>
      <c r="H639" t="str">
        <f>VLOOKUP(G639,recodage_dispositifs!$A$1:$B$581,2,FALSE)</f>
        <v>DISPOSITIF DE TRANSPORT OU CONSERVATION D' ORGANES</v>
      </c>
      <c r="I639" t="str">
        <f>VLOOKUP(G639,recodage_dispositifs!$A$1:$C$581,3,FALSE)</f>
        <v>a_classer_plus_tard</v>
      </c>
    </row>
    <row r="640" spans="1:9" x14ac:dyDescent="0.25">
      <c r="A640" s="7">
        <v>43769</v>
      </c>
      <c r="B640" s="7">
        <f t="shared" si="28"/>
        <v>43770</v>
      </c>
      <c r="C640" s="7"/>
      <c r="D640" s="7"/>
      <c r="E640" s="8">
        <f t="shared" si="29"/>
        <v>2019</v>
      </c>
      <c r="F640" s="8">
        <f t="shared" si="30"/>
        <v>10</v>
      </c>
      <c r="G640" t="s">
        <v>143</v>
      </c>
      <c r="H640" t="str">
        <f>VLOOKUP(G640,recodage_dispositifs!$A$1:$B$581,2,FALSE)</f>
        <v>PMI : SILICONE</v>
      </c>
      <c r="I640" t="str">
        <f>VLOOKUP(G640,recodage_dispositifs!$A$1:$C$581,3,FALSE)</f>
        <v>a_classer_plus_tard</v>
      </c>
    </row>
    <row r="641" spans="1:9" x14ac:dyDescent="0.25">
      <c r="A641" s="7">
        <v>43769</v>
      </c>
      <c r="B641" s="7">
        <f t="shared" si="28"/>
        <v>43770</v>
      </c>
      <c r="C641" s="7"/>
      <c r="D641" s="7"/>
      <c r="E641" s="8">
        <f t="shared" si="29"/>
        <v>2019</v>
      </c>
      <c r="F641" s="8">
        <f t="shared" si="30"/>
        <v>10</v>
      </c>
      <c r="G641" t="s">
        <v>55</v>
      </c>
      <c r="H641" t="str">
        <f>VLOOKUP(G641,recodage_dispositifs!$A$1:$B$581,2,FALSE)</f>
        <v>DMU D' APHERESE PLASMA</v>
      </c>
      <c r="I641" t="str">
        <f>VLOOKUP(G641,recodage_dispositifs!$A$1:$C$581,3,FALSE)</f>
        <v>a_classer_plus_tard</v>
      </c>
    </row>
    <row r="642" spans="1:9" x14ac:dyDescent="0.25">
      <c r="A642" s="7">
        <v>43768</v>
      </c>
      <c r="B642" s="7">
        <f t="shared" si="28"/>
        <v>43769</v>
      </c>
      <c r="C642" s="7"/>
      <c r="D642" s="7"/>
      <c r="E642" s="8">
        <f t="shared" si="29"/>
        <v>2019</v>
      </c>
      <c r="F642" s="8">
        <f t="shared" si="30"/>
        <v>10</v>
      </c>
      <c r="G642" t="s">
        <v>32</v>
      </c>
      <c r="H642" t="str">
        <f>VLOOKUP(G642,recodage_dispositifs!$A$1:$B$581,2,FALSE)</f>
        <v>CHAMBRE A CATHETER IMPLANTABLE</v>
      </c>
      <c r="I642" t="str">
        <f>VLOOKUP(G642,recodage_dispositifs!$A$1:$C$581,3,FALSE)</f>
        <v>a_classer_plus_tard</v>
      </c>
    </row>
    <row r="643" spans="1:9" x14ac:dyDescent="0.25">
      <c r="A643" s="7">
        <v>43767</v>
      </c>
      <c r="B643" s="7">
        <f t="shared" si="28"/>
        <v>43768</v>
      </c>
      <c r="C643" s="7"/>
      <c r="D643" s="7"/>
      <c r="E643" s="8">
        <f t="shared" si="29"/>
        <v>2019</v>
      </c>
      <c r="F643" s="8">
        <f t="shared" si="30"/>
        <v>10</v>
      </c>
      <c r="G643" t="s">
        <v>45</v>
      </c>
      <c r="H643" t="str">
        <f>VLOOKUP(G643,recodage_dispositifs!$A$1:$B$581,2,FALSE)</f>
        <v>AGRAFEUSE CHIRURGICALE</v>
      </c>
      <c r="I643" t="str">
        <f>VLOOKUP(G643,recodage_dispositifs!$A$1:$C$581,3,FALSE)</f>
        <v>chirurgie</v>
      </c>
    </row>
    <row r="644" spans="1:9" x14ac:dyDescent="0.25">
      <c r="A644" s="7">
        <v>43767</v>
      </c>
      <c r="B644" s="7">
        <f t="shared" ref="B644:B707" si="31">A644+1</f>
        <v>43768</v>
      </c>
      <c r="C644" s="7"/>
      <c r="D644" s="7"/>
      <c r="E644" s="8">
        <f t="shared" ref="E644:E707" si="32">YEAR(A644)</f>
        <v>2019</v>
      </c>
      <c r="F644" s="8">
        <f t="shared" ref="F644:F707" si="33">MONTH(A644)</f>
        <v>10</v>
      </c>
      <c r="G644" t="s">
        <v>102</v>
      </c>
      <c r="H644" t="str">
        <f>VLOOKUP(G644,recodage_dispositifs!$A$1:$B$581,2,FALSE)</f>
        <v>POMPE A INSULINE EXTERNE</v>
      </c>
      <c r="I644" t="str">
        <f>VLOOKUP(G644,recodage_dispositifs!$A$1:$C$581,3,FALSE)</f>
        <v>a_classer_plus_tard</v>
      </c>
    </row>
    <row r="645" spans="1:9" x14ac:dyDescent="0.25">
      <c r="A645" s="7">
        <v>43766</v>
      </c>
      <c r="B645" s="7">
        <f t="shared" si="31"/>
        <v>43767</v>
      </c>
      <c r="C645" s="7"/>
      <c r="D645" s="7"/>
      <c r="E645" s="8">
        <f t="shared" si="32"/>
        <v>2019</v>
      </c>
      <c r="F645" s="8">
        <f t="shared" si="33"/>
        <v>10</v>
      </c>
      <c r="G645" t="s">
        <v>120</v>
      </c>
      <c r="H645" t="str">
        <f>VLOOKUP(G645,recodage_dispositifs!$A$1:$B$581,2,FALSE)</f>
        <v>HEMATO HEMOS : TP - INR ( TEST UNITAIRE )</v>
      </c>
      <c r="I645" t="str">
        <f>VLOOKUP(G645,recodage_dispositifs!$A$1:$C$581,3,FALSE)</f>
        <v>a_classer_plus_tard</v>
      </c>
    </row>
    <row r="646" spans="1:9" x14ac:dyDescent="0.25">
      <c r="A646" s="7">
        <v>43766</v>
      </c>
      <c r="B646" s="7">
        <f t="shared" si="31"/>
        <v>43767</v>
      </c>
      <c r="C646" s="7"/>
      <c r="D646" s="7"/>
      <c r="E646" s="8">
        <f t="shared" si="32"/>
        <v>2019</v>
      </c>
      <c r="F646" s="8">
        <f t="shared" si="33"/>
        <v>10</v>
      </c>
      <c r="G646" t="s">
        <v>60</v>
      </c>
      <c r="H646" t="str">
        <f>VLOOKUP(G646,recodage_dispositifs!$A$1:$B$581,2,FALSE)</f>
        <v>STIMULATEUR CARDIAQUE IMPLANTABLE</v>
      </c>
      <c r="I646" t="str">
        <f>VLOOKUP(G646,recodage_dispositifs!$A$1:$C$581,3,FALSE)</f>
        <v>a_classer_plus_tard</v>
      </c>
    </row>
    <row r="647" spans="1:9" x14ac:dyDescent="0.25">
      <c r="A647" s="7">
        <v>43766</v>
      </c>
      <c r="B647" s="7">
        <f t="shared" si="31"/>
        <v>43767</v>
      </c>
      <c r="C647" s="7"/>
      <c r="D647" s="7"/>
      <c r="E647" s="8">
        <f t="shared" si="32"/>
        <v>2019</v>
      </c>
      <c r="F647" s="8">
        <f t="shared" si="33"/>
        <v>10</v>
      </c>
      <c r="G647" t="s">
        <v>48</v>
      </c>
      <c r="H647" t="str">
        <f>VLOOKUP(G647,recodage_dispositifs!$A$1:$B$581,2,FALSE)</f>
        <v>DIFFUSEUR PORTABLE NON REUTILISABLE</v>
      </c>
      <c r="I647" t="str">
        <f>VLOOKUP(G647,recodage_dispositifs!$A$1:$C$581,3,FALSE)</f>
        <v>a_classer_plus_tard</v>
      </c>
    </row>
    <row r="648" spans="1:9" x14ac:dyDescent="0.25">
      <c r="A648" s="7">
        <v>43766</v>
      </c>
      <c r="B648" s="7">
        <f t="shared" si="31"/>
        <v>43767</v>
      </c>
      <c r="C648" s="7"/>
      <c r="D648" s="7"/>
      <c r="E648" s="8">
        <f t="shared" si="32"/>
        <v>2019</v>
      </c>
      <c r="F648" s="8">
        <f t="shared" si="33"/>
        <v>10</v>
      </c>
      <c r="G648" t="s">
        <v>276</v>
      </c>
      <c r="H648" t="str">
        <f>VLOOKUP(G648,recodage_dispositifs!$A$1:$B$581,2,FALSE)</f>
        <v>LIGNE A SANG D' HEMODIALYSE AVEC CASSETTE</v>
      </c>
      <c r="I648" t="str">
        <f>VLOOKUP(G648,recodage_dispositifs!$A$1:$C$581,3,FALSE)</f>
        <v>a_classer_plus_tard</v>
      </c>
    </row>
    <row r="649" spans="1:9" x14ac:dyDescent="0.25">
      <c r="A649" s="7">
        <v>43766</v>
      </c>
      <c r="B649" s="7">
        <f t="shared" si="31"/>
        <v>43767</v>
      </c>
      <c r="C649" s="7"/>
      <c r="D649" s="7"/>
      <c r="E649" s="8">
        <f t="shared" si="32"/>
        <v>2019</v>
      </c>
      <c r="F649" s="8">
        <f t="shared" si="33"/>
        <v>10</v>
      </c>
      <c r="G649" t="s">
        <v>232</v>
      </c>
      <c r="H649" t="str">
        <f>VLOOKUP(G649,recodage_dispositifs!$A$1:$B$581,2,FALSE)</f>
        <v>LIGNE A SANG D' HEMODIALYSE</v>
      </c>
      <c r="I649" t="str">
        <f>VLOOKUP(G649,recodage_dispositifs!$A$1:$C$581,3,FALSE)</f>
        <v>a_classer_plus_tard</v>
      </c>
    </row>
    <row r="650" spans="1:9" x14ac:dyDescent="0.25">
      <c r="A650" s="7">
        <v>43766</v>
      </c>
      <c r="B650" s="7">
        <f t="shared" si="31"/>
        <v>43767</v>
      </c>
      <c r="C650" s="7"/>
      <c r="D650" s="7"/>
      <c r="E650" s="8">
        <f t="shared" si="32"/>
        <v>2019</v>
      </c>
      <c r="F650" s="8">
        <f t="shared" si="33"/>
        <v>10</v>
      </c>
      <c r="G650" t="s">
        <v>102</v>
      </c>
      <c r="H650" t="str">
        <f>VLOOKUP(G650,recodage_dispositifs!$A$1:$B$581,2,FALSE)</f>
        <v>POMPE A INSULINE EXTERNE</v>
      </c>
      <c r="I650" t="str">
        <f>VLOOKUP(G650,recodage_dispositifs!$A$1:$C$581,3,FALSE)</f>
        <v>a_classer_plus_tard</v>
      </c>
    </row>
    <row r="651" spans="1:9" x14ac:dyDescent="0.25">
      <c r="A651" s="7">
        <v>43763</v>
      </c>
      <c r="B651" s="7">
        <f t="shared" si="31"/>
        <v>43764</v>
      </c>
      <c r="C651" s="7"/>
      <c r="D651" s="7"/>
      <c r="E651" s="8">
        <f t="shared" si="32"/>
        <v>2019</v>
      </c>
      <c r="F651" s="8">
        <f t="shared" si="33"/>
        <v>10</v>
      </c>
      <c r="G651" t="s">
        <v>50</v>
      </c>
      <c r="H651" t="str">
        <f>VLOOKUP(G651,recodage_dispositifs!$A$1:$B$581,2,FALSE)</f>
        <v>ANESTHESIE PERIDURALE</v>
      </c>
      <c r="I651" t="str">
        <f>VLOOKUP(G651,recodage_dispositifs!$A$1:$C$581,3,FALSE)</f>
        <v>anesthesie</v>
      </c>
    </row>
    <row r="652" spans="1:9" x14ac:dyDescent="0.25">
      <c r="A652" s="7">
        <v>43763</v>
      </c>
      <c r="B652" s="7">
        <f t="shared" si="31"/>
        <v>43764</v>
      </c>
      <c r="C652" s="7"/>
      <c r="D652" s="7"/>
      <c r="E652" s="8">
        <f t="shared" si="32"/>
        <v>2019</v>
      </c>
      <c r="F652" s="8">
        <f t="shared" si="33"/>
        <v>10</v>
      </c>
      <c r="G652" t="s">
        <v>277</v>
      </c>
      <c r="H652" t="str">
        <f>VLOOKUP(G652,recodage_dispositifs!$A$1:$B$581,2,FALSE)</f>
        <v>PINCE A CLIP + CLIP</v>
      </c>
      <c r="I652" t="str">
        <f>VLOOKUP(G652,recodage_dispositifs!$A$1:$C$581,3,FALSE)</f>
        <v>a_classer_plus_tard</v>
      </c>
    </row>
    <row r="653" spans="1:9" x14ac:dyDescent="0.25">
      <c r="A653" s="7">
        <v>43763</v>
      </c>
      <c r="B653" s="7">
        <f t="shared" si="31"/>
        <v>43764</v>
      </c>
      <c r="C653" s="7"/>
      <c r="D653" s="7"/>
      <c r="E653" s="8">
        <f t="shared" si="32"/>
        <v>2019</v>
      </c>
      <c r="F653" s="8">
        <f t="shared" si="33"/>
        <v>10</v>
      </c>
      <c r="G653" t="s">
        <v>66</v>
      </c>
      <c r="H653" t="str">
        <f>VLOOKUP(G653,recodage_dispositifs!$A$1:$B$581,2,FALSE)</f>
        <v>DISPOSITIF DE FERMETURE DE POINTS DE PONCTION</v>
      </c>
      <c r="I653" t="str">
        <f>VLOOKUP(G653,recodage_dispositifs!$A$1:$C$581,3,FALSE)</f>
        <v>a_classer_plus_tard</v>
      </c>
    </row>
    <row r="654" spans="1:9" x14ac:dyDescent="0.25">
      <c r="A654" s="7">
        <v>43763</v>
      </c>
      <c r="B654" s="7">
        <f t="shared" si="31"/>
        <v>43764</v>
      </c>
      <c r="C654" s="7"/>
      <c r="D654" s="7"/>
      <c r="E654" s="8">
        <f t="shared" si="32"/>
        <v>2019</v>
      </c>
      <c r="F654" s="8">
        <f t="shared" si="33"/>
        <v>10</v>
      </c>
      <c r="G654" t="s">
        <v>161</v>
      </c>
      <c r="H654" t="str">
        <f>VLOOKUP(G654,recodage_dispositifs!$A$1:$B$581,2,FALSE)</f>
        <v>INTRODUCTEUR DE CATHETER ( CARDIO )</v>
      </c>
      <c r="I654" t="str">
        <f>VLOOKUP(G654,recodage_dispositifs!$A$1:$C$581,3,FALSE)</f>
        <v>a_classer_plus_tard</v>
      </c>
    </row>
    <row r="655" spans="1:9" x14ac:dyDescent="0.25">
      <c r="A655" s="7">
        <v>43763</v>
      </c>
      <c r="B655" s="7">
        <f t="shared" si="31"/>
        <v>43764</v>
      </c>
      <c r="C655" s="7"/>
      <c r="D655" s="7"/>
      <c r="E655" s="8">
        <f t="shared" si="32"/>
        <v>2019</v>
      </c>
      <c r="F655" s="8">
        <f t="shared" si="33"/>
        <v>10</v>
      </c>
      <c r="G655" t="s">
        <v>45</v>
      </c>
      <c r="H655" t="str">
        <f>VLOOKUP(G655,recodage_dispositifs!$A$1:$B$581,2,FALSE)</f>
        <v>AGRAFEUSE CHIRURGICALE</v>
      </c>
      <c r="I655" t="str">
        <f>VLOOKUP(G655,recodage_dispositifs!$A$1:$C$581,3,FALSE)</f>
        <v>chirurgie</v>
      </c>
    </row>
    <row r="656" spans="1:9" x14ac:dyDescent="0.25">
      <c r="A656" s="7">
        <v>43763</v>
      </c>
      <c r="B656" s="7">
        <f t="shared" si="31"/>
        <v>43764</v>
      </c>
      <c r="C656" s="7"/>
      <c r="D656" s="7"/>
      <c r="E656" s="8">
        <f t="shared" si="32"/>
        <v>2019</v>
      </c>
      <c r="F656" s="8">
        <f t="shared" si="33"/>
        <v>10</v>
      </c>
      <c r="G656" t="s">
        <v>174</v>
      </c>
      <c r="H656" t="str">
        <f>VLOOKUP(G656,recodage_dispositifs!$A$1:$B$581,2,FALSE)</f>
        <v>PAPILLOTOME SPHINCTEROTOME / ENDOSCOPIE</v>
      </c>
      <c r="I656" t="str">
        <f>VLOOKUP(G656,recodage_dispositifs!$A$1:$C$581,3,FALSE)</f>
        <v>a_classer_plus_tard</v>
      </c>
    </row>
    <row r="657" spans="1:9" x14ac:dyDescent="0.25">
      <c r="A657" s="7">
        <v>43763</v>
      </c>
      <c r="B657" s="7">
        <f t="shared" si="31"/>
        <v>43764</v>
      </c>
      <c r="C657" s="7"/>
      <c r="D657" s="7"/>
      <c r="E657" s="8">
        <f t="shared" si="32"/>
        <v>2019</v>
      </c>
      <c r="F657" s="8">
        <f t="shared" si="33"/>
        <v>10</v>
      </c>
      <c r="G657" t="s">
        <v>278</v>
      </c>
      <c r="H657" t="str">
        <f>VLOOKUP(G657,recodage_dispositifs!$A$1:$B$581,2,FALSE)</f>
        <v>AIGUILLE</v>
      </c>
      <c r="I657" t="str">
        <f>VLOOKUP(G657,recodage_dispositifs!$A$1:$C$581,3,FALSE)</f>
        <v>a_classer_plus_tard</v>
      </c>
    </row>
    <row r="658" spans="1:9" x14ac:dyDescent="0.25">
      <c r="A658" s="7">
        <v>43763</v>
      </c>
      <c r="B658" s="7">
        <f t="shared" si="31"/>
        <v>43764</v>
      </c>
      <c r="C658" s="7"/>
      <c r="D658" s="7"/>
      <c r="E658" s="8">
        <f t="shared" si="32"/>
        <v>2019</v>
      </c>
      <c r="F658" s="8">
        <f t="shared" si="33"/>
        <v>10</v>
      </c>
      <c r="G658" t="s">
        <v>60</v>
      </c>
      <c r="H658" t="str">
        <f>VLOOKUP(G658,recodage_dispositifs!$A$1:$B$581,2,FALSE)</f>
        <v>STIMULATEUR CARDIAQUE IMPLANTABLE</v>
      </c>
      <c r="I658" t="str">
        <f>VLOOKUP(G658,recodage_dispositifs!$A$1:$C$581,3,FALSE)</f>
        <v>a_classer_plus_tard</v>
      </c>
    </row>
    <row r="659" spans="1:9" x14ac:dyDescent="0.25">
      <c r="A659" s="7">
        <v>43763</v>
      </c>
      <c r="B659" s="7">
        <f t="shared" si="31"/>
        <v>43764</v>
      </c>
      <c r="C659" s="7"/>
      <c r="D659" s="7"/>
      <c r="E659" s="8">
        <f t="shared" si="32"/>
        <v>2019</v>
      </c>
      <c r="F659" s="8">
        <f t="shared" si="33"/>
        <v>10</v>
      </c>
      <c r="G659" t="s">
        <v>56</v>
      </c>
      <c r="H659" t="str">
        <f>VLOOKUP(G659,recodage_dispositifs!$A$1:$B$581,2,FALSE)</f>
        <v>AIGUILLE</v>
      </c>
      <c r="I659" t="str">
        <f>VLOOKUP(G659,recodage_dispositifs!$A$1:$C$581,3,FALSE)</f>
        <v>a_classer_plus_tard</v>
      </c>
    </row>
    <row r="660" spans="1:9" x14ac:dyDescent="0.25">
      <c r="A660" s="7">
        <v>43763</v>
      </c>
      <c r="B660" s="7">
        <f t="shared" si="31"/>
        <v>43764</v>
      </c>
      <c r="C660" s="7"/>
      <c r="D660" s="7"/>
      <c r="E660" s="8">
        <f t="shared" si="32"/>
        <v>2019</v>
      </c>
      <c r="F660" s="8">
        <f t="shared" si="33"/>
        <v>10</v>
      </c>
      <c r="G660" t="s">
        <v>36</v>
      </c>
      <c r="H660" t="str">
        <f>VLOOKUP(G660,recodage_dispositifs!$A$1:$B$581,2,FALSE)</f>
        <v>COMPRESSE</v>
      </c>
      <c r="I660" t="str">
        <f>VLOOKUP(G660,recodage_dispositifs!$A$1:$C$581,3,FALSE)</f>
        <v>a_classer_plus_tard</v>
      </c>
    </row>
    <row r="661" spans="1:9" x14ac:dyDescent="0.25">
      <c r="A661" s="7">
        <v>43763</v>
      </c>
      <c r="B661" s="7">
        <f t="shared" si="31"/>
        <v>43764</v>
      </c>
      <c r="C661" s="7"/>
      <c r="D661" s="7"/>
      <c r="E661" s="8">
        <f t="shared" si="32"/>
        <v>2019</v>
      </c>
      <c r="F661" s="8">
        <f t="shared" si="33"/>
        <v>10</v>
      </c>
      <c r="G661" t="s">
        <v>36</v>
      </c>
      <c r="H661" t="str">
        <f>VLOOKUP(G661,recodage_dispositifs!$A$1:$B$581,2,FALSE)</f>
        <v>COMPRESSE</v>
      </c>
      <c r="I661" t="str">
        <f>VLOOKUP(G661,recodage_dispositifs!$A$1:$C$581,3,FALSE)</f>
        <v>a_classer_plus_tard</v>
      </c>
    </row>
    <row r="662" spans="1:9" x14ac:dyDescent="0.25">
      <c r="A662" s="7">
        <v>43763</v>
      </c>
      <c r="B662" s="7">
        <f t="shared" si="31"/>
        <v>43764</v>
      </c>
      <c r="C662" s="7"/>
      <c r="D662" s="7"/>
      <c r="E662" s="8">
        <f t="shared" si="32"/>
        <v>2019</v>
      </c>
      <c r="F662" s="8">
        <f t="shared" si="33"/>
        <v>10</v>
      </c>
      <c r="G662" t="s">
        <v>279</v>
      </c>
      <c r="H662" t="str">
        <f>VLOOKUP(G662,recodage_dispositifs!$A$1:$B$581,2,FALSE)</f>
        <v>PINCE DE MAGILL POUR INTUBATION</v>
      </c>
      <c r="I662" t="str">
        <f>VLOOKUP(G662,recodage_dispositifs!$A$1:$C$581,3,FALSE)</f>
        <v>a_classer_plus_tard</v>
      </c>
    </row>
    <row r="663" spans="1:9" x14ac:dyDescent="0.25">
      <c r="A663" s="7">
        <v>43763</v>
      </c>
      <c r="B663" s="7">
        <f t="shared" si="31"/>
        <v>43764</v>
      </c>
      <c r="C663" s="7"/>
      <c r="D663" s="7"/>
      <c r="E663" s="8">
        <f t="shared" si="32"/>
        <v>2019</v>
      </c>
      <c r="F663" s="8">
        <f t="shared" si="33"/>
        <v>10</v>
      </c>
      <c r="G663" t="s">
        <v>45</v>
      </c>
      <c r="H663" t="str">
        <f>VLOOKUP(G663,recodage_dispositifs!$A$1:$B$581,2,FALSE)</f>
        <v>AGRAFEUSE CHIRURGICALE</v>
      </c>
      <c r="I663" t="str">
        <f>VLOOKUP(G663,recodage_dispositifs!$A$1:$C$581,3,FALSE)</f>
        <v>chirurgie</v>
      </c>
    </row>
    <row r="664" spans="1:9" x14ac:dyDescent="0.25">
      <c r="A664" s="7">
        <v>43763</v>
      </c>
      <c r="B664" s="7">
        <f t="shared" si="31"/>
        <v>43764</v>
      </c>
      <c r="C664" s="7"/>
      <c r="D664" s="7"/>
      <c r="E664" s="8">
        <f t="shared" si="32"/>
        <v>2019</v>
      </c>
      <c r="F664" s="8">
        <f t="shared" si="33"/>
        <v>10</v>
      </c>
      <c r="G664" t="s">
        <v>280</v>
      </c>
      <c r="H664" t="str">
        <f>VLOOKUP(G664,recodage_dispositifs!$A$1:$B$581,2,FALSE)</f>
        <v>SONDE VESICALE</v>
      </c>
      <c r="I664" t="str">
        <f>VLOOKUP(G664,recodage_dispositifs!$A$1:$C$581,3,FALSE)</f>
        <v>a_classer_plus_tard</v>
      </c>
    </row>
    <row r="665" spans="1:9" x14ac:dyDescent="0.25">
      <c r="A665" s="7">
        <v>43763</v>
      </c>
      <c r="B665" s="7">
        <f t="shared" si="31"/>
        <v>43764</v>
      </c>
      <c r="C665" s="7"/>
      <c r="D665" s="7"/>
      <c r="E665" s="8">
        <f t="shared" si="32"/>
        <v>2019</v>
      </c>
      <c r="F665" s="8">
        <f t="shared" si="33"/>
        <v>10</v>
      </c>
      <c r="G665" t="s">
        <v>281</v>
      </c>
      <c r="H665" t="str">
        <f>VLOOKUP(G665,recodage_dispositifs!$A$1:$B$581,2,FALSE)</f>
        <v>PORTE - AIGUILLE</v>
      </c>
      <c r="I665" t="str">
        <f>VLOOKUP(G665,recodage_dispositifs!$A$1:$C$581,3,FALSE)</f>
        <v>a_classer_plus_tard</v>
      </c>
    </row>
    <row r="666" spans="1:9" x14ac:dyDescent="0.25">
      <c r="A666" s="7">
        <v>43763</v>
      </c>
      <c r="B666" s="7">
        <f t="shared" si="31"/>
        <v>43764</v>
      </c>
      <c r="C666" s="7"/>
      <c r="D666" s="7"/>
      <c r="E666" s="8">
        <f t="shared" si="32"/>
        <v>2019</v>
      </c>
      <c r="F666" s="8">
        <f t="shared" si="33"/>
        <v>10</v>
      </c>
      <c r="G666" t="s">
        <v>116</v>
      </c>
      <c r="H666" t="str">
        <f>VLOOKUP(G666,recodage_dispositifs!$A$1:$B$581,2,FALSE)</f>
        <v>DERMATOME ELECTRIQUE</v>
      </c>
      <c r="I666" t="str">
        <f>VLOOKUP(G666,recodage_dispositifs!$A$1:$C$581,3,FALSE)</f>
        <v>a_classer_plus_tard</v>
      </c>
    </row>
    <row r="667" spans="1:9" x14ac:dyDescent="0.25">
      <c r="A667" s="7">
        <v>43763</v>
      </c>
      <c r="B667" s="7">
        <f t="shared" si="31"/>
        <v>43764</v>
      </c>
      <c r="C667" s="7"/>
      <c r="D667" s="7"/>
      <c r="E667" s="8">
        <f t="shared" si="32"/>
        <v>2019</v>
      </c>
      <c r="F667" s="8">
        <f t="shared" si="33"/>
        <v>10</v>
      </c>
      <c r="G667" t="s">
        <v>255</v>
      </c>
      <c r="H667" t="str">
        <f>VLOOKUP(G667,recodage_dispositifs!$A$1:$B$581,2,FALSE)</f>
        <v>STENT CORONAIRE</v>
      </c>
      <c r="I667" t="str">
        <f>VLOOKUP(G667,recodage_dispositifs!$A$1:$C$581,3,FALSE)</f>
        <v>a_classer_plus_tard</v>
      </c>
    </row>
    <row r="668" spans="1:9" x14ac:dyDescent="0.25">
      <c r="A668" s="7">
        <v>43763</v>
      </c>
      <c r="B668" s="7">
        <f t="shared" si="31"/>
        <v>43764</v>
      </c>
      <c r="C668" s="7"/>
      <c r="D668" s="7"/>
      <c r="E668" s="8">
        <f t="shared" si="32"/>
        <v>2019</v>
      </c>
      <c r="F668" s="8">
        <f t="shared" si="33"/>
        <v>10</v>
      </c>
      <c r="G668" t="s">
        <v>282</v>
      </c>
      <c r="H668" t="str">
        <f>VLOOKUP(G668,recodage_dispositifs!$A$1:$B$581,2,FALSE)</f>
        <v>DMU DE RECUPERATION PER ET POST - OPERATOIRE</v>
      </c>
      <c r="I668" t="str">
        <f>VLOOKUP(G668,recodage_dispositifs!$A$1:$C$581,3,FALSE)</f>
        <v>a_classer_plus_tard</v>
      </c>
    </row>
    <row r="669" spans="1:9" x14ac:dyDescent="0.25">
      <c r="A669" s="7">
        <v>43763</v>
      </c>
      <c r="B669" s="7">
        <f t="shared" si="31"/>
        <v>43764</v>
      </c>
      <c r="C669" s="7"/>
      <c r="D669" s="7"/>
      <c r="E669" s="8">
        <f t="shared" si="32"/>
        <v>2019</v>
      </c>
      <c r="F669" s="8">
        <f t="shared" si="33"/>
        <v>10</v>
      </c>
      <c r="G669" t="s">
        <v>45</v>
      </c>
      <c r="H669" t="str">
        <f>VLOOKUP(G669,recodage_dispositifs!$A$1:$B$581,2,FALSE)</f>
        <v>AGRAFEUSE CHIRURGICALE</v>
      </c>
      <c r="I669" t="str">
        <f>VLOOKUP(G669,recodage_dispositifs!$A$1:$C$581,3,FALSE)</f>
        <v>chirurgie</v>
      </c>
    </row>
    <row r="670" spans="1:9" x14ac:dyDescent="0.25">
      <c r="A670" s="7">
        <v>43763</v>
      </c>
      <c r="B670" s="7">
        <f t="shared" si="31"/>
        <v>43764</v>
      </c>
      <c r="C670" s="7"/>
      <c r="D670" s="7"/>
      <c r="E670" s="8">
        <f t="shared" si="32"/>
        <v>2019</v>
      </c>
      <c r="F670" s="8">
        <f t="shared" si="33"/>
        <v>10</v>
      </c>
      <c r="G670" t="s">
        <v>159</v>
      </c>
      <c r="H670" t="str">
        <f>VLOOKUP(G670,recodage_dispositifs!$A$1:$B$581,2,FALSE)</f>
        <v>CIRCUIT DE VENTILATION PATIENT</v>
      </c>
      <c r="I670" t="str">
        <f>VLOOKUP(G670,recodage_dispositifs!$A$1:$C$581,3,FALSE)</f>
        <v>a_classer_plus_tard</v>
      </c>
    </row>
    <row r="671" spans="1:9" x14ac:dyDescent="0.25">
      <c r="A671" s="7">
        <v>43763</v>
      </c>
      <c r="B671" s="7">
        <f t="shared" si="31"/>
        <v>43764</v>
      </c>
      <c r="C671" s="7"/>
      <c r="D671" s="7"/>
      <c r="E671" s="8">
        <f t="shared" si="32"/>
        <v>2019</v>
      </c>
      <c r="F671" s="8">
        <f t="shared" si="33"/>
        <v>10</v>
      </c>
      <c r="G671" t="s">
        <v>45</v>
      </c>
      <c r="H671" t="str">
        <f>VLOOKUP(G671,recodage_dispositifs!$A$1:$B$581,2,FALSE)</f>
        <v>AGRAFEUSE CHIRURGICALE</v>
      </c>
      <c r="I671" t="str">
        <f>VLOOKUP(G671,recodage_dispositifs!$A$1:$C$581,3,FALSE)</f>
        <v>chirurgie</v>
      </c>
    </row>
    <row r="672" spans="1:9" x14ac:dyDescent="0.25">
      <c r="A672" s="7">
        <v>43763</v>
      </c>
      <c r="B672" s="7">
        <f t="shared" si="31"/>
        <v>43764</v>
      </c>
      <c r="C672" s="7"/>
      <c r="D672" s="7"/>
      <c r="E672" s="8">
        <f t="shared" si="32"/>
        <v>2019</v>
      </c>
      <c r="F672" s="8">
        <f t="shared" si="33"/>
        <v>10</v>
      </c>
      <c r="G672" t="s">
        <v>25</v>
      </c>
      <c r="H672" t="str">
        <f>VLOOKUP(G672,recodage_dispositifs!$A$1:$B$581,2,FALSE)</f>
        <v>CATHETER VEINEUX CENTRAL</v>
      </c>
      <c r="I672" t="str">
        <f>VLOOKUP(G672,recodage_dispositifs!$A$1:$C$581,3,FALSE)</f>
        <v>a_classer_plus_tard</v>
      </c>
    </row>
    <row r="673" spans="1:9" x14ac:dyDescent="0.25">
      <c r="A673" s="7">
        <v>43763</v>
      </c>
      <c r="B673" s="7">
        <f t="shared" si="31"/>
        <v>43764</v>
      </c>
      <c r="C673" s="7"/>
      <c r="D673" s="7"/>
      <c r="E673" s="8">
        <f t="shared" si="32"/>
        <v>2019</v>
      </c>
      <c r="F673" s="8">
        <f t="shared" si="33"/>
        <v>10</v>
      </c>
      <c r="G673" t="s">
        <v>73</v>
      </c>
      <c r="H673" t="str">
        <f>VLOOKUP(G673,recodage_dispositifs!$A$1:$B$581,2,FALSE)</f>
        <v>CIRCUIT OU PACK POUR CEC</v>
      </c>
      <c r="I673" t="str">
        <f>VLOOKUP(G673,recodage_dispositifs!$A$1:$C$581,3,FALSE)</f>
        <v>a_classer_plus_tard</v>
      </c>
    </row>
    <row r="674" spans="1:9" x14ac:dyDescent="0.25">
      <c r="A674" s="7">
        <v>43762</v>
      </c>
      <c r="B674" s="7">
        <f t="shared" si="31"/>
        <v>43763</v>
      </c>
      <c r="C674" s="7"/>
      <c r="D674" s="7"/>
      <c r="E674" s="8">
        <f t="shared" si="32"/>
        <v>2019</v>
      </c>
      <c r="F674" s="8">
        <f t="shared" si="33"/>
        <v>10</v>
      </c>
      <c r="G674" t="s">
        <v>79</v>
      </c>
      <c r="H674" t="str">
        <f>VLOOKUP(G674,recodage_dispositifs!$A$1:$B$581,2,FALSE)</f>
        <v>ELECTRODES DE NEUROSTIMULATION</v>
      </c>
      <c r="I674" t="str">
        <f>VLOOKUP(G674,recodage_dispositifs!$A$1:$C$581,3,FALSE)</f>
        <v>a_classer_plus_tard</v>
      </c>
    </row>
    <row r="675" spans="1:9" x14ac:dyDescent="0.25">
      <c r="A675" s="7">
        <v>43762</v>
      </c>
      <c r="B675" s="7">
        <f t="shared" si="31"/>
        <v>43763</v>
      </c>
      <c r="C675" s="7"/>
      <c r="D675" s="7"/>
      <c r="E675" s="8">
        <f t="shared" si="32"/>
        <v>2019</v>
      </c>
      <c r="F675" s="8">
        <f t="shared" si="33"/>
        <v>10</v>
      </c>
      <c r="G675" t="s">
        <v>165</v>
      </c>
      <c r="H675" t="str">
        <f>VLOOKUP(G675,recodage_dispositifs!$A$1:$B$581,2,FALSE)</f>
        <v>MAMMOGRAPHE - RX</v>
      </c>
      <c r="I675" t="str">
        <f>VLOOKUP(G675,recodage_dispositifs!$A$1:$C$581,3,FALSE)</f>
        <v>a_classer_plus_tard</v>
      </c>
    </row>
    <row r="676" spans="1:9" x14ac:dyDescent="0.25">
      <c r="A676" s="7">
        <v>43761</v>
      </c>
      <c r="B676" s="7">
        <f t="shared" si="31"/>
        <v>43762</v>
      </c>
      <c r="C676" s="7"/>
      <c r="D676" s="7"/>
      <c r="E676" s="8">
        <f t="shared" si="32"/>
        <v>2019</v>
      </c>
      <c r="F676" s="8">
        <f t="shared" si="33"/>
        <v>10</v>
      </c>
      <c r="G676" t="s">
        <v>132</v>
      </c>
      <c r="H676" t="str">
        <f>VLOOKUP(G676,recodage_dispositifs!$A$1:$B$581,2,FALSE)</f>
        <v>CONCENTRATEUR D' OXYGENE A DOMICILE</v>
      </c>
      <c r="I676" t="str">
        <f>VLOOKUP(G676,recodage_dispositifs!$A$1:$C$581,3,FALSE)</f>
        <v>a_classer_plus_tard</v>
      </c>
    </row>
    <row r="677" spans="1:9" x14ac:dyDescent="0.25">
      <c r="A677" s="7">
        <v>43761</v>
      </c>
      <c r="B677" s="7">
        <f t="shared" si="31"/>
        <v>43762</v>
      </c>
      <c r="C677" s="7"/>
      <c r="D677" s="7"/>
      <c r="E677" s="8">
        <f t="shared" si="32"/>
        <v>2019</v>
      </c>
      <c r="F677" s="8">
        <f t="shared" si="33"/>
        <v>10</v>
      </c>
      <c r="G677" t="s">
        <v>170</v>
      </c>
      <c r="H677" t="str">
        <f>VLOOKUP(G677,recodage_dispositifs!$A$1:$B$581,2,FALSE)</f>
        <v>ESTHETIQUE ( AUTRE )</v>
      </c>
      <c r="I677" t="str">
        <f>VLOOKUP(G677,recodage_dispositifs!$A$1:$C$581,3,FALSE)</f>
        <v>a_classer_plus_tard</v>
      </c>
    </row>
    <row r="678" spans="1:9" x14ac:dyDescent="0.25">
      <c r="A678" s="7">
        <v>43761</v>
      </c>
      <c r="B678" s="7">
        <f t="shared" si="31"/>
        <v>43762</v>
      </c>
      <c r="C678" s="7"/>
      <c r="D678" s="7"/>
      <c r="E678" s="8">
        <f t="shared" si="32"/>
        <v>2019</v>
      </c>
      <c r="F678" s="8">
        <f t="shared" si="33"/>
        <v>10</v>
      </c>
      <c r="G678" t="s">
        <v>283</v>
      </c>
      <c r="H678" t="str">
        <f>VLOOKUP(G678,recodage_dispositifs!$A$1:$B$581,2,FALSE)</f>
        <v>BISTOURI ELECTRIQUE ( PINCE DE THERMOFUSION )</v>
      </c>
      <c r="I678" t="str">
        <f>VLOOKUP(G678,recodage_dispositifs!$A$1:$C$581,3,FALSE)</f>
        <v>chirurgie</v>
      </c>
    </row>
    <row r="679" spans="1:9" x14ac:dyDescent="0.25">
      <c r="A679" s="7">
        <v>43761</v>
      </c>
      <c r="B679" s="7">
        <f t="shared" si="31"/>
        <v>43762</v>
      </c>
      <c r="C679" s="7"/>
      <c r="D679" s="7"/>
      <c r="E679" s="8">
        <f t="shared" si="32"/>
        <v>2019</v>
      </c>
      <c r="F679" s="8">
        <f t="shared" si="33"/>
        <v>10</v>
      </c>
      <c r="G679" t="s">
        <v>147</v>
      </c>
      <c r="H679" t="str">
        <f>VLOOKUP(G679,recodage_dispositifs!$A$1:$B$581,2,FALSE)</f>
        <v>POCHE DE PERFUSION</v>
      </c>
      <c r="I679" t="str">
        <f>VLOOKUP(G679,recodage_dispositifs!$A$1:$C$581,3,FALSE)</f>
        <v>a_classer_plus_tard</v>
      </c>
    </row>
    <row r="680" spans="1:9" x14ac:dyDescent="0.25">
      <c r="A680" s="7">
        <v>43761</v>
      </c>
      <c r="B680" s="7">
        <f t="shared" si="31"/>
        <v>43762</v>
      </c>
      <c r="C680" s="7"/>
      <c r="D680" s="7"/>
      <c r="E680" s="8">
        <f t="shared" si="32"/>
        <v>2019</v>
      </c>
      <c r="F680" s="8">
        <f t="shared" si="33"/>
        <v>10</v>
      </c>
      <c r="G680" t="s">
        <v>284</v>
      </c>
      <c r="H680" t="str">
        <f>VLOOKUP(G680,recodage_dispositifs!$A$1:$B$581,2,FALSE)</f>
        <v>CATHETER VEINEUX PERIPHERIQUE DE SECURITE</v>
      </c>
      <c r="I680" t="str">
        <f>VLOOKUP(G680,recodage_dispositifs!$A$1:$C$581,3,FALSE)</f>
        <v>a_classer_plus_tard</v>
      </c>
    </row>
    <row r="681" spans="1:9" x14ac:dyDescent="0.25">
      <c r="A681" s="7">
        <v>43761</v>
      </c>
      <c r="B681" s="7">
        <f t="shared" si="31"/>
        <v>43762</v>
      </c>
      <c r="C681" s="7"/>
      <c r="D681" s="7"/>
      <c r="E681" s="8">
        <f t="shared" si="32"/>
        <v>2019</v>
      </c>
      <c r="F681" s="8">
        <f t="shared" si="33"/>
        <v>10</v>
      </c>
      <c r="G681" t="s">
        <v>284</v>
      </c>
      <c r="H681" t="str">
        <f>VLOOKUP(G681,recodage_dispositifs!$A$1:$B$581,2,FALSE)</f>
        <v>CATHETER VEINEUX PERIPHERIQUE DE SECURITE</v>
      </c>
      <c r="I681" t="str">
        <f>VLOOKUP(G681,recodage_dispositifs!$A$1:$C$581,3,FALSE)</f>
        <v>a_classer_plus_tard</v>
      </c>
    </row>
    <row r="682" spans="1:9" x14ac:dyDescent="0.25">
      <c r="A682" s="7">
        <v>43761</v>
      </c>
      <c r="B682" s="7">
        <f t="shared" si="31"/>
        <v>43762</v>
      </c>
      <c r="C682" s="7"/>
      <c r="D682" s="7"/>
      <c r="E682" s="8">
        <f t="shared" si="32"/>
        <v>2019</v>
      </c>
      <c r="F682" s="8">
        <f t="shared" si="33"/>
        <v>10</v>
      </c>
      <c r="G682" t="s">
        <v>284</v>
      </c>
      <c r="H682" t="str">
        <f>VLOOKUP(G682,recodage_dispositifs!$A$1:$B$581,2,FALSE)</f>
        <v>CATHETER VEINEUX PERIPHERIQUE DE SECURITE</v>
      </c>
      <c r="I682" t="str">
        <f>VLOOKUP(G682,recodage_dispositifs!$A$1:$C$581,3,FALSE)</f>
        <v>a_classer_plus_tard</v>
      </c>
    </row>
    <row r="683" spans="1:9" x14ac:dyDescent="0.25">
      <c r="A683" s="7">
        <v>43761</v>
      </c>
      <c r="B683" s="7">
        <f t="shared" si="31"/>
        <v>43762</v>
      </c>
      <c r="C683" s="7"/>
      <c r="D683" s="7"/>
      <c r="E683" s="8">
        <f t="shared" si="32"/>
        <v>2019</v>
      </c>
      <c r="F683" s="8">
        <f t="shared" si="33"/>
        <v>10</v>
      </c>
      <c r="G683" t="s">
        <v>29</v>
      </c>
      <c r="H683" t="str">
        <f>VLOOKUP(G683,recodage_dispositifs!$A$1:$B$581,2,FALSE)</f>
        <v>GLYCEMIE - BIOCHIMIE</v>
      </c>
      <c r="I683" t="str">
        <f>VLOOKUP(G683,recodage_dispositifs!$A$1:$C$581,3,FALSE)</f>
        <v>a_classer_plus_tard</v>
      </c>
    </row>
    <row r="684" spans="1:9" x14ac:dyDescent="0.25">
      <c r="A684" s="7">
        <v>43761</v>
      </c>
      <c r="B684" s="7">
        <f t="shared" si="31"/>
        <v>43762</v>
      </c>
      <c r="C684" s="7"/>
      <c r="D684" s="7"/>
      <c r="E684" s="8">
        <f t="shared" si="32"/>
        <v>2019</v>
      </c>
      <c r="F684" s="8">
        <f t="shared" si="33"/>
        <v>10</v>
      </c>
      <c r="G684" t="s">
        <v>48</v>
      </c>
      <c r="H684" t="str">
        <f>VLOOKUP(G684,recodage_dispositifs!$A$1:$B$581,2,FALSE)</f>
        <v>DIFFUSEUR PORTABLE NON REUTILISABLE</v>
      </c>
      <c r="I684" t="str">
        <f>VLOOKUP(G684,recodage_dispositifs!$A$1:$C$581,3,FALSE)</f>
        <v>a_classer_plus_tard</v>
      </c>
    </row>
    <row r="685" spans="1:9" x14ac:dyDescent="0.25">
      <c r="A685" s="7">
        <v>43761</v>
      </c>
      <c r="B685" s="7">
        <f t="shared" si="31"/>
        <v>43762</v>
      </c>
      <c r="C685" s="7"/>
      <c r="D685" s="7"/>
      <c r="E685" s="8">
        <f t="shared" si="32"/>
        <v>2019</v>
      </c>
      <c r="F685" s="8">
        <f t="shared" si="33"/>
        <v>10</v>
      </c>
      <c r="G685" t="s">
        <v>36</v>
      </c>
      <c r="H685" t="str">
        <f>VLOOKUP(G685,recodage_dispositifs!$A$1:$B$581,2,FALSE)</f>
        <v>COMPRESSE</v>
      </c>
      <c r="I685" t="str">
        <f>VLOOKUP(G685,recodage_dispositifs!$A$1:$C$581,3,FALSE)</f>
        <v>a_classer_plus_tard</v>
      </c>
    </row>
    <row r="686" spans="1:9" x14ac:dyDescent="0.25">
      <c r="A686" s="7">
        <v>43761</v>
      </c>
      <c r="B686" s="7">
        <f t="shared" si="31"/>
        <v>43762</v>
      </c>
      <c r="C686" s="7"/>
      <c r="D686" s="7"/>
      <c r="E686" s="8">
        <f t="shared" si="32"/>
        <v>2019</v>
      </c>
      <c r="F686" s="8">
        <f t="shared" si="33"/>
        <v>10</v>
      </c>
      <c r="G686" t="s">
        <v>285</v>
      </c>
      <c r="H686" t="str">
        <f>VLOOKUP(G686,recodage_dispositifs!$A$1:$B$581,2,FALSE)</f>
        <v>CATHETER D' HEMODIALYSE - AIGU</v>
      </c>
      <c r="I686" t="str">
        <f>VLOOKUP(G686,recodage_dispositifs!$A$1:$C$581,3,FALSE)</f>
        <v>a_classer_plus_tard</v>
      </c>
    </row>
    <row r="687" spans="1:9" x14ac:dyDescent="0.25">
      <c r="A687" s="7">
        <v>43761</v>
      </c>
      <c r="B687" s="7">
        <f t="shared" si="31"/>
        <v>43762</v>
      </c>
      <c r="C687" s="7"/>
      <c r="D687" s="7"/>
      <c r="E687" s="8">
        <f t="shared" si="32"/>
        <v>2019</v>
      </c>
      <c r="F687" s="8">
        <f t="shared" si="33"/>
        <v>10</v>
      </c>
      <c r="G687" t="s">
        <v>50</v>
      </c>
      <c r="H687" t="str">
        <f>VLOOKUP(G687,recodage_dispositifs!$A$1:$B$581,2,FALSE)</f>
        <v>ANESTHESIE PERIDURALE</v>
      </c>
      <c r="I687" t="str">
        <f>VLOOKUP(G687,recodage_dispositifs!$A$1:$C$581,3,FALSE)</f>
        <v>anesthesie</v>
      </c>
    </row>
    <row r="688" spans="1:9" x14ac:dyDescent="0.25">
      <c r="A688" s="7">
        <v>43761</v>
      </c>
      <c r="B688" s="7">
        <f t="shared" si="31"/>
        <v>43762</v>
      </c>
      <c r="C688" s="7"/>
      <c r="D688" s="7"/>
      <c r="E688" s="8">
        <f t="shared" si="32"/>
        <v>2019</v>
      </c>
      <c r="F688" s="8">
        <f t="shared" si="33"/>
        <v>10</v>
      </c>
      <c r="G688" t="s">
        <v>27</v>
      </c>
      <c r="H688" t="str">
        <f>VLOOKUP(G688,recodage_dispositifs!$A$1:$B$581,2,FALSE)</f>
        <v>PERFUSEUR</v>
      </c>
      <c r="I688" t="str">
        <f>VLOOKUP(G688,recodage_dispositifs!$A$1:$C$581,3,FALSE)</f>
        <v>a_classer_plus_tard</v>
      </c>
    </row>
    <row r="689" spans="1:9" x14ac:dyDescent="0.25">
      <c r="A689" s="7">
        <v>43761</v>
      </c>
      <c r="B689" s="7">
        <f t="shared" si="31"/>
        <v>43762</v>
      </c>
      <c r="C689" s="7"/>
      <c r="D689" s="7"/>
      <c r="E689" s="8">
        <f t="shared" si="32"/>
        <v>2019</v>
      </c>
      <c r="F689" s="8">
        <f t="shared" si="33"/>
        <v>10</v>
      </c>
      <c r="G689" t="s">
        <v>146</v>
      </c>
      <c r="H689" t="str">
        <f>VLOOKUP(G689,recodage_dispositifs!$A$1:$B$581,2,FALSE)</f>
        <v>SERINGUE</v>
      </c>
      <c r="I689" t="str">
        <f>VLOOKUP(G689,recodage_dispositifs!$A$1:$C$581,3,FALSE)</f>
        <v>a_classer_plus_tard</v>
      </c>
    </row>
    <row r="690" spans="1:9" x14ac:dyDescent="0.25">
      <c r="A690" s="7">
        <v>43761</v>
      </c>
      <c r="B690" s="7">
        <f t="shared" si="31"/>
        <v>43762</v>
      </c>
      <c r="C690" s="7"/>
      <c r="D690" s="7"/>
      <c r="E690" s="8">
        <f t="shared" si="32"/>
        <v>2019</v>
      </c>
      <c r="F690" s="8">
        <f t="shared" si="33"/>
        <v>10</v>
      </c>
      <c r="G690" t="s">
        <v>286</v>
      </c>
      <c r="H690" t="str">
        <f>VLOOKUP(G690,recodage_dispositifs!$A$1:$B$581,2,FALSE)</f>
        <v>CATHETER D' ABLATION PAR RADIOFREQUENCE ( CANCEROLOGIE )</v>
      </c>
      <c r="I690" t="str">
        <f>VLOOKUP(G690,recodage_dispositifs!$A$1:$C$581,3,FALSE)</f>
        <v>a_classer_plus_tard</v>
      </c>
    </row>
    <row r="691" spans="1:9" x14ac:dyDescent="0.25">
      <c r="A691" s="7">
        <v>43761</v>
      </c>
      <c r="B691" s="7">
        <f t="shared" si="31"/>
        <v>43762</v>
      </c>
      <c r="C691" s="7"/>
      <c r="D691" s="7"/>
      <c r="E691" s="8">
        <f t="shared" si="32"/>
        <v>2019</v>
      </c>
      <c r="F691" s="8">
        <f t="shared" si="33"/>
        <v>10</v>
      </c>
      <c r="G691" t="s">
        <v>146</v>
      </c>
      <c r="H691" t="str">
        <f>VLOOKUP(G691,recodage_dispositifs!$A$1:$B$581,2,FALSE)</f>
        <v>SERINGUE</v>
      </c>
      <c r="I691" t="str">
        <f>VLOOKUP(G691,recodage_dispositifs!$A$1:$C$581,3,FALSE)</f>
        <v>a_classer_plus_tard</v>
      </c>
    </row>
    <row r="692" spans="1:9" x14ac:dyDescent="0.25">
      <c r="A692" s="7">
        <v>43761</v>
      </c>
      <c r="B692" s="7">
        <f t="shared" si="31"/>
        <v>43762</v>
      </c>
      <c r="C692" s="7"/>
      <c r="D692" s="7"/>
      <c r="E692" s="8">
        <f t="shared" si="32"/>
        <v>2019</v>
      </c>
      <c r="F692" s="8">
        <f t="shared" si="33"/>
        <v>10</v>
      </c>
      <c r="G692" t="s">
        <v>38</v>
      </c>
      <c r="H692" t="str">
        <f>VLOOKUP(G692,recodage_dispositifs!$A$1:$B$581,2,FALSE)</f>
        <v>PROLONGATEUR</v>
      </c>
      <c r="I692" t="str">
        <f>VLOOKUP(G692,recodage_dispositifs!$A$1:$C$581,3,FALSE)</f>
        <v>a_classer_plus_tard</v>
      </c>
    </row>
    <row r="693" spans="1:9" x14ac:dyDescent="0.25">
      <c r="A693" s="7">
        <v>43761</v>
      </c>
      <c r="B693" s="7">
        <f t="shared" si="31"/>
        <v>43762</v>
      </c>
      <c r="C693" s="7"/>
      <c r="D693" s="7"/>
      <c r="E693" s="8">
        <f t="shared" si="32"/>
        <v>2019</v>
      </c>
      <c r="F693" s="8">
        <f t="shared" si="33"/>
        <v>10</v>
      </c>
      <c r="G693" t="s">
        <v>88</v>
      </c>
      <c r="H693" t="str">
        <f>VLOOKUP(G693,recodage_dispositifs!$A$1:$B$581,2,FALSE)</f>
        <v>ROTABLATOR</v>
      </c>
      <c r="I693" t="str">
        <f>VLOOKUP(G693,recodage_dispositifs!$A$1:$C$581,3,FALSE)</f>
        <v>a_classer_plus_tard</v>
      </c>
    </row>
    <row r="694" spans="1:9" x14ac:dyDescent="0.25">
      <c r="A694" s="7">
        <v>43761</v>
      </c>
      <c r="B694" s="7">
        <f t="shared" si="31"/>
        <v>43762</v>
      </c>
      <c r="C694" s="7"/>
      <c r="D694" s="7"/>
      <c r="E694" s="8">
        <f t="shared" si="32"/>
        <v>2019</v>
      </c>
      <c r="F694" s="8">
        <f t="shared" si="33"/>
        <v>10</v>
      </c>
      <c r="G694" t="s">
        <v>287</v>
      </c>
      <c r="H694" t="str">
        <f>VLOOKUP(G694,recodage_dispositifs!$A$1:$B$581,2,FALSE)</f>
        <v>GASTROSTOMIE (DIVERS)</v>
      </c>
      <c r="I694" t="str">
        <f>VLOOKUP(G694,recodage_dispositifs!$A$1:$C$581,3,FALSE)</f>
        <v>a_classer_plus_tard</v>
      </c>
    </row>
    <row r="695" spans="1:9" x14ac:dyDescent="0.25">
      <c r="A695" s="7">
        <v>43761</v>
      </c>
      <c r="B695" s="7">
        <f t="shared" si="31"/>
        <v>43762</v>
      </c>
      <c r="C695" s="7"/>
      <c r="D695" s="7"/>
      <c r="E695" s="8">
        <f t="shared" si="32"/>
        <v>2019</v>
      </c>
      <c r="F695" s="8">
        <f t="shared" si="33"/>
        <v>10</v>
      </c>
      <c r="G695" t="s">
        <v>288</v>
      </c>
      <c r="H695" t="str">
        <f>VLOOKUP(G695,recodage_dispositifs!$A$1:$B$581,2,FALSE)</f>
        <v>DISPOSITIF D' ASPIRATION</v>
      </c>
      <c r="I695" t="str">
        <f>VLOOKUP(G695,recodage_dispositifs!$A$1:$C$581,3,FALSE)</f>
        <v>a_classer_plus_tard</v>
      </c>
    </row>
    <row r="696" spans="1:9" x14ac:dyDescent="0.25">
      <c r="A696" s="7">
        <v>43761</v>
      </c>
      <c r="B696" s="7">
        <f t="shared" si="31"/>
        <v>43762</v>
      </c>
      <c r="C696" s="7"/>
      <c r="D696" s="7"/>
      <c r="E696" s="8">
        <f t="shared" si="32"/>
        <v>2019</v>
      </c>
      <c r="F696" s="8">
        <f t="shared" si="33"/>
        <v>10</v>
      </c>
      <c r="G696" t="s">
        <v>236</v>
      </c>
      <c r="H696" t="str">
        <f>VLOOKUP(G696,recodage_dispositifs!$A$1:$B$581,2,FALSE)</f>
        <v>HOUSSE DE PROTECTION</v>
      </c>
      <c r="I696" t="str">
        <f>VLOOKUP(G696,recodage_dispositifs!$A$1:$C$581,3,FALSE)</f>
        <v>a_classer_plus_tard</v>
      </c>
    </row>
    <row r="697" spans="1:9" x14ac:dyDescent="0.25">
      <c r="A697" s="7">
        <v>43761</v>
      </c>
      <c r="B697" s="7">
        <f t="shared" si="31"/>
        <v>43762</v>
      </c>
      <c r="C697" s="7"/>
      <c r="D697" s="7"/>
      <c r="E697" s="8">
        <f t="shared" si="32"/>
        <v>2019</v>
      </c>
      <c r="F697" s="8">
        <f t="shared" si="33"/>
        <v>10</v>
      </c>
      <c r="G697" t="s">
        <v>38</v>
      </c>
      <c r="H697" t="str">
        <f>VLOOKUP(G697,recodage_dispositifs!$A$1:$B$581,2,FALSE)</f>
        <v>PROLONGATEUR</v>
      </c>
      <c r="I697" t="str">
        <f>VLOOKUP(G697,recodage_dispositifs!$A$1:$C$581,3,FALSE)</f>
        <v>a_classer_plus_tard</v>
      </c>
    </row>
    <row r="698" spans="1:9" x14ac:dyDescent="0.25">
      <c r="A698" s="7">
        <v>43761</v>
      </c>
      <c r="B698" s="7">
        <f t="shared" si="31"/>
        <v>43762</v>
      </c>
      <c r="C698" s="7"/>
      <c r="D698" s="7"/>
      <c r="E698" s="8">
        <f t="shared" si="32"/>
        <v>2019</v>
      </c>
      <c r="F698" s="8">
        <f t="shared" si="33"/>
        <v>10</v>
      </c>
      <c r="G698" t="s">
        <v>32</v>
      </c>
      <c r="H698" t="str">
        <f>VLOOKUP(G698,recodage_dispositifs!$A$1:$B$581,2,FALSE)</f>
        <v>CHAMBRE A CATHETER IMPLANTABLE</v>
      </c>
      <c r="I698" t="str">
        <f>VLOOKUP(G698,recodage_dispositifs!$A$1:$C$581,3,FALSE)</f>
        <v>a_classer_plus_tard</v>
      </c>
    </row>
    <row r="699" spans="1:9" x14ac:dyDescent="0.25">
      <c r="A699" s="7">
        <v>43761</v>
      </c>
      <c r="B699" s="7">
        <f t="shared" si="31"/>
        <v>43762</v>
      </c>
      <c r="C699" s="7"/>
      <c r="D699" s="7"/>
      <c r="E699" s="8">
        <f t="shared" si="32"/>
        <v>2019</v>
      </c>
      <c r="F699" s="8">
        <f t="shared" si="33"/>
        <v>10</v>
      </c>
      <c r="G699" t="s">
        <v>289</v>
      </c>
      <c r="H699" t="str">
        <f>VLOOKUP(G699,recodage_dispositifs!$A$1:$B$581,2,FALSE)</f>
        <v>VETEMENT NON TISSE</v>
      </c>
      <c r="I699" t="str">
        <f>VLOOKUP(G699,recodage_dispositifs!$A$1:$C$581,3,FALSE)</f>
        <v>a_classer_plus_tard</v>
      </c>
    </row>
    <row r="700" spans="1:9" x14ac:dyDescent="0.25">
      <c r="A700" s="7">
        <v>43761</v>
      </c>
      <c r="B700" s="7">
        <f t="shared" si="31"/>
        <v>43762</v>
      </c>
      <c r="C700" s="7"/>
      <c r="D700" s="7"/>
      <c r="E700" s="8">
        <f t="shared" si="32"/>
        <v>2019</v>
      </c>
      <c r="F700" s="8">
        <f t="shared" si="33"/>
        <v>10</v>
      </c>
      <c r="G700" t="s">
        <v>148</v>
      </c>
      <c r="H700" t="str">
        <f>VLOOKUP(G700,recodage_dispositifs!$A$1:$B$581,2,FALSE)</f>
        <v>NEURO - CHIRURGIE ( AUTRE )</v>
      </c>
      <c r="I700" t="str">
        <f>VLOOKUP(G700,recodage_dispositifs!$A$1:$C$581,3,FALSE)</f>
        <v>a_classer_plus_tard</v>
      </c>
    </row>
    <row r="701" spans="1:9" x14ac:dyDescent="0.25">
      <c r="A701" s="7">
        <v>43761</v>
      </c>
      <c r="B701" s="7">
        <f t="shared" si="31"/>
        <v>43762</v>
      </c>
      <c r="C701" s="7"/>
      <c r="D701" s="7"/>
      <c r="E701" s="8">
        <f t="shared" si="32"/>
        <v>2019</v>
      </c>
      <c r="F701" s="8">
        <f t="shared" si="33"/>
        <v>10</v>
      </c>
      <c r="G701" t="s">
        <v>70</v>
      </c>
      <c r="H701" t="str">
        <f>VLOOKUP(G701,recodage_dispositifs!$A$1:$B$581,2,FALSE)</f>
        <v>TROUSSE CHIRURGICALE</v>
      </c>
      <c r="I701" t="str">
        <f>VLOOKUP(G701,recodage_dispositifs!$A$1:$C$581,3,FALSE)</f>
        <v>a_classer_plus_tard</v>
      </c>
    </row>
    <row r="702" spans="1:9" x14ac:dyDescent="0.25">
      <c r="A702" s="7">
        <v>43761</v>
      </c>
      <c r="B702" s="7">
        <f t="shared" si="31"/>
        <v>43762</v>
      </c>
      <c r="C702" s="7"/>
      <c r="D702" s="7"/>
      <c r="E702" s="8">
        <f t="shared" si="32"/>
        <v>2019</v>
      </c>
      <c r="F702" s="8">
        <f t="shared" si="33"/>
        <v>10</v>
      </c>
      <c r="G702" t="s">
        <v>290</v>
      </c>
      <c r="H702" t="str">
        <f>VLOOKUP(G702,recodage_dispositifs!$A$1:$B$581,2,FALSE)</f>
        <v>TUBES DE PRELEVEMENT : AUTRES</v>
      </c>
      <c r="I702" t="str">
        <f>VLOOKUP(G702,recodage_dispositifs!$A$1:$C$581,3,FALSE)</f>
        <v>a_classer_plus_tard</v>
      </c>
    </row>
    <row r="703" spans="1:9" x14ac:dyDescent="0.25">
      <c r="A703" s="7">
        <v>43761</v>
      </c>
      <c r="B703" s="7">
        <f t="shared" si="31"/>
        <v>43762</v>
      </c>
      <c r="C703" s="7"/>
      <c r="D703" s="7"/>
      <c r="E703" s="8">
        <f t="shared" si="32"/>
        <v>2019</v>
      </c>
      <c r="F703" s="8">
        <f t="shared" si="33"/>
        <v>10</v>
      </c>
      <c r="G703" t="s">
        <v>291</v>
      </c>
      <c r="H703" t="str">
        <f>VLOOKUP(G703,recodage_dispositifs!$A$1:$B$581,2,FALSE)</f>
        <v>DISPOSITIF RECUEIL- ASPIRATION/DRAINAGE</v>
      </c>
      <c r="I703" t="str">
        <f>VLOOKUP(G703,recodage_dispositifs!$A$1:$C$581,3,FALSE)</f>
        <v>a_classer_plus_tard</v>
      </c>
    </row>
    <row r="704" spans="1:9" x14ac:dyDescent="0.25">
      <c r="A704" s="7">
        <v>43761</v>
      </c>
      <c r="B704" s="7">
        <f t="shared" si="31"/>
        <v>43762</v>
      </c>
      <c r="C704" s="7"/>
      <c r="D704" s="7"/>
      <c r="E704" s="8">
        <f t="shared" si="32"/>
        <v>2019</v>
      </c>
      <c r="F704" s="8">
        <f t="shared" si="33"/>
        <v>10</v>
      </c>
      <c r="G704" t="s">
        <v>292</v>
      </c>
      <c r="H704" t="str">
        <f>VLOOKUP(G704,recodage_dispositifs!$A$1:$B$581,2,FALSE)</f>
        <v>TROCART A BIOPSIE</v>
      </c>
      <c r="I704" t="str">
        <f>VLOOKUP(G704,recodage_dispositifs!$A$1:$C$581,3,FALSE)</f>
        <v>a_classer_plus_tard</v>
      </c>
    </row>
    <row r="705" spans="1:9" x14ac:dyDescent="0.25">
      <c r="A705" s="7">
        <v>43761</v>
      </c>
      <c r="B705" s="7">
        <f t="shared" si="31"/>
        <v>43762</v>
      </c>
      <c r="C705" s="7"/>
      <c r="D705" s="7"/>
      <c r="E705" s="8">
        <f t="shared" si="32"/>
        <v>2019</v>
      </c>
      <c r="F705" s="8">
        <f t="shared" si="33"/>
        <v>10</v>
      </c>
      <c r="G705" t="s">
        <v>293</v>
      </c>
      <c r="H705" t="str">
        <f>VLOOKUP(G705,recodage_dispositifs!$A$1:$B$581,2,FALSE)</f>
        <v>PRODUIT ANTI - VERRUES</v>
      </c>
      <c r="I705" t="str">
        <f>VLOOKUP(G705,recodage_dispositifs!$A$1:$C$581,3,FALSE)</f>
        <v>a_classer_plus_tard</v>
      </c>
    </row>
    <row r="706" spans="1:9" x14ac:dyDescent="0.25">
      <c r="A706" s="7">
        <v>43761</v>
      </c>
      <c r="B706" s="7">
        <f t="shared" si="31"/>
        <v>43762</v>
      </c>
      <c r="C706" s="7"/>
      <c r="D706" s="7"/>
      <c r="E706" s="8">
        <f t="shared" si="32"/>
        <v>2019</v>
      </c>
      <c r="F706" s="8">
        <f t="shared" si="33"/>
        <v>10</v>
      </c>
      <c r="G706" t="s">
        <v>202</v>
      </c>
      <c r="H706" t="str">
        <f>VLOOKUP(G706,recodage_dispositifs!$A$1:$B$581,2,FALSE)</f>
        <v>SONDE DE DEFIBRILLATION</v>
      </c>
      <c r="I706" t="str">
        <f>VLOOKUP(G706,recodage_dispositifs!$A$1:$C$581,3,FALSE)</f>
        <v>a_classer_plus_tard</v>
      </c>
    </row>
    <row r="707" spans="1:9" x14ac:dyDescent="0.25">
      <c r="A707" s="7">
        <v>43760</v>
      </c>
      <c r="B707" s="7">
        <f t="shared" si="31"/>
        <v>43761</v>
      </c>
      <c r="C707" s="7"/>
      <c r="D707" s="7"/>
      <c r="E707" s="8">
        <f t="shared" si="32"/>
        <v>2019</v>
      </c>
      <c r="F707" s="8">
        <f t="shared" si="33"/>
        <v>10</v>
      </c>
      <c r="G707" t="s">
        <v>294</v>
      </c>
      <c r="H707" t="str">
        <f>VLOOKUP(G707,recodage_dispositifs!$A$1:$B$581,2,FALSE)</f>
        <v xml:space="preserve">PMI : SILICONE TEXTUREE </v>
      </c>
      <c r="I707" t="str">
        <f>VLOOKUP(G707,recodage_dispositifs!$A$1:$C$581,3,FALSE)</f>
        <v>a_classer_plus_tard</v>
      </c>
    </row>
    <row r="708" spans="1:9" x14ac:dyDescent="0.25">
      <c r="A708" s="7">
        <v>43760</v>
      </c>
      <c r="B708" s="7">
        <f t="shared" ref="B708:B771" si="34">A708+1</f>
        <v>43761</v>
      </c>
      <c r="C708" s="7"/>
      <c r="D708" s="7"/>
      <c r="E708" s="8">
        <f t="shared" ref="E708:E771" si="35">YEAR(A708)</f>
        <v>2019</v>
      </c>
      <c r="F708" s="8">
        <f t="shared" ref="F708:F771" si="36">MONTH(A708)</f>
        <v>10</v>
      </c>
      <c r="G708" t="s">
        <v>294</v>
      </c>
      <c r="H708" t="str">
        <f>VLOOKUP(G708,recodage_dispositifs!$A$1:$B$581,2,FALSE)</f>
        <v xml:space="preserve">PMI : SILICONE TEXTUREE </v>
      </c>
      <c r="I708" t="str">
        <f>VLOOKUP(G708,recodage_dispositifs!$A$1:$C$581,3,FALSE)</f>
        <v>a_classer_plus_tard</v>
      </c>
    </row>
    <row r="709" spans="1:9" x14ac:dyDescent="0.25">
      <c r="A709" s="7">
        <v>43760</v>
      </c>
      <c r="B709" s="7">
        <f t="shared" si="34"/>
        <v>43761</v>
      </c>
      <c r="C709" s="7"/>
      <c r="D709" s="7"/>
      <c r="E709" s="8">
        <f t="shared" si="35"/>
        <v>2019</v>
      </c>
      <c r="F709" s="8">
        <f t="shared" si="36"/>
        <v>10</v>
      </c>
      <c r="G709" t="s">
        <v>295</v>
      </c>
      <c r="H709" t="str">
        <f>VLOOKUP(G709,recodage_dispositifs!$A$1:$B$581,2,FALSE)</f>
        <v xml:space="preserve">CATHETER DE DILATATION OESOPHAGIENNE </v>
      </c>
      <c r="I709" t="str">
        <f>VLOOKUP(G709,recodage_dispositifs!$A$1:$C$581,3,FALSE)</f>
        <v>a_classer_plus_tard</v>
      </c>
    </row>
    <row r="710" spans="1:9" x14ac:dyDescent="0.25">
      <c r="A710" s="7">
        <v>43760</v>
      </c>
      <c r="B710" s="7">
        <f t="shared" si="34"/>
        <v>43761</v>
      </c>
      <c r="C710" s="7"/>
      <c r="D710" s="7"/>
      <c r="E710" s="8">
        <f t="shared" si="35"/>
        <v>2019</v>
      </c>
      <c r="F710" s="8">
        <f t="shared" si="36"/>
        <v>10</v>
      </c>
      <c r="G710" t="s">
        <v>295</v>
      </c>
      <c r="H710" t="str">
        <f>VLOOKUP(G710,recodage_dispositifs!$A$1:$B$581,2,FALSE)</f>
        <v xml:space="preserve">CATHETER DE DILATATION OESOPHAGIENNE </v>
      </c>
      <c r="I710" t="str">
        <f>VLOOKUP(G710,recodage_dispositifs!$A$1:$C$581,3,FALSE)</f>
        <v>a_classer_plus_tard</v>
      </c>
    </row>
    <row r="711" spans="1:9" x14ac:dyDescent="0.25">
      <c r="A711" s="7">
        <v>43760</v>
      </c>
      <c r="B711" s="7">
        <f t="shared" si="34"/>
        <v>43761</v>
      </c>
      <c r="C711" s="7"/>
      <c r="D711" s="7"/>
      <c r="E711" s="8">
        <f t="shared" si="35"/>
        <v>2019</v>
      </c>
      <c r="F711" s="8">
        <f t="shared" si="36"/>
        <v>10</v>
      </c>
      <c r="G711" t="s">
        <v>230</v>
      </c>
      <c r="H711" t="str">
        <f>VLOOKUP(G711,recodage_dispositifs!$A$1:$B$581,2,FALSE)</f>
        <v xml:space="preserve">ENDOPROTHESE PANCREATIQUE </v>
      </c>
      <c r="I711" t="str">
        <f>VLOOKUP(G711,recodage_dispositifs!$A$1:$C$581,3,FALSE)</f>
        <v>a_classer_plus_tard</v>
      </c>
    </row>
    <row r="712" spans="1:9" x14ac:dyDescent="0.25">
      <c r="A712" s="7">
        <v>43760</v>
      </c>
      <c r="B712" s="7">
        <f t="shared" si="34"/>
        <v>43761</v>
      </c>
      <c r="C712" s="7"/>
      <c r="D712" s="7"/>
      <c r="E712" s="8">
        <f t="shared" si="35"/>
        <v>2019</v>
      </c>
      <c r="F712" s="8">
        <f t="shared" si="36"/>
        <v>10</v>
      </c>
      <c r="G712" t="s">
        <v>296</v>
      </c>
      <c r="H712" t="str">
        <f>VLOOKUP(G712,recodage_dispositifs!$A$1:$B$581,2,FALSE)</f>
        <v>LENTILLE INTRA - OCULAIRE ( INJECTEUR )</v>
      </c>
      <c r="I712" t="str">
        <f>VLOOKUP(G712,recodage_dispositifs!$A$1:$C$581,3,FALSE)</f>
        <v>a_classer_plus_tard</v>
      </c>
    </row>
    <row r="713" spans="1:9" x14ac:dyDescent="0.25">
      <c r="A713" s="7">
        <v>43760</v>
      </c>
      <c r="B713" s="7">
        <f t="shared" si="34"/>
        <v>43761</v>
      </c>
      <c r="C713" s="7"/>
      <c r="D713" s="7"/>
      <c r="E713" s="8">
        <f t="shared" si="35"/>
        <v>2019</v>
      </c>
      <c r="F713" s="8">
        <f t="shared" si="36"/>
        <v>10</v>
      </c>
      <c r="G713" t="s">
        <v>107</v>
      </c>
      <c r="H713" t="str">
        <f>VLOOKUP(G713,recodage_dispositifs!$A$1:$B$581,2,FALSE)</f>
        <v>PROTHESE TOTALE DE HANCHE - TIGE FEMORALE (ORTHOPEDIE)</v>
      </c>
      <c r="I713" t="str">
        <f>VLOOKUP(G713,recodage_dispositifs!$A$1:$C$581,3,FALSE)</f>
        <v>chirurgie</v>
      </c>
    </row>
    <row r="714" spans="1:9" x14ac:dyDescent="0.25">
      <c r="A714" s="7">
        <v>43759</v>
      </c>
      <c r="B714" s="7">
        <f t="shared" si="34"/>
        <v>43760</v>
      </c>
      <c r="C714" s="7"/>
      <c r="D714" s="7"/>
      <c r="E714" s="8">
        <f t="shared" si="35"/>
        <v>2019</v>
      </c>
      <c r="F714" s="8">
        <f t="shared" si="36"/>
        <v>10</v>
      </c>
      <c r="G714" t="s">
        <v>25</v>
      </c>
      <c r="H714" t="str">
        <f>VLOOKUP(G714,recodage_dispositifs!$A$1:$B$581,2,FALSE)</f>
        <v>CATHETER VEINEUX CENTRAL</v>
      </c>
      <c r="I714" t="str">
        <f>VLOOKUP(G714,recodage_dispositifs!$A$1:$C$581,3,FALSE)</f>
        <v>a_classer_plus_tard</v>
      </c>
    </row>
    <row r="715" spans="1:9" x14ac:dyDescent="0.25">
      <c r="A715" s="7">
        <v>43759</v>
      </c>
      <c r="B715" s="7">
        <f t="shared" si="34"/>
        <v>43760</v>
      </c>
      <c r="C715" s="7"/>
      <c r="D715" s="7"/>
      <c r="E715" s="8">
        <f t="shared" si="35"/>
        <v>2019</v>
      </c>
      <c r="F715" s="8">
        <f t="shared" si="36"/>
        <v>10</v>
      </c>
      <c r="G715" t="s">
        <v>258</v>
      </c>
      <c r="H715" t="str">
        <f>VLOOKUP(G715,recodage_dispositifs!$A$1:$B$581,2,FALSE)</f>
        <v>ANNEAU GASTRIQUE</v>
      </c>
      <c r="I715" t="str">
        <f>VLOOKUP(G715,recodage_dispositifs!$A$1:$C$581,3,FALSE)</f>
        <v>a_classer_plus_tard</v>
      </c>
    </row>
    <row r="716" spans="1:9" x14ac:dyDescent="0.25">
      <c r="A716" s="7">
        <v>43759</v>
      </c>
      <c r="B716" s="7">
        <f t="shared" si="34"/>
        <v>43760</v>
      </c>
      <c r="C716" s="7"/>
      <c r="D716" s="7"/>
      <c r="E716" s="8">
        <f t="shared" si="35"/>
        <v>2019</v>
      </c>
      <c r="F716" s="8">
        <f t="shared" si="36"/>
        <v>10</v>
      </c>
      <c r="G716" t="s">
        <v>258</v>
      </c>
      <c r="H716" t="str">
        <f>VLOOKUP(G716,recodage_dispositifs!$A$1:$B$581,2,FALSE)</f>
        <v>ANNEAU GASTRIQUE</v>
      </c>
      <c r="I716" t="str">
        <f>VLOOKUP(G716,recodage_dispositifs!$A$1:$C$581,3,FALSE)</f>
        <v>a_classer_plus_tard</v>
      </c>
    </row>
    <row r="717" spans="1:9" x14ac:dyDescent="0.25">
      <c r="A717" s="7">
        <v>43756</v>
      </c>
      <c r="B717" s="7">
        <f t="shared" si="34"/>
        <v>43757</v>
      </c>
      <c r="C717" s="7"/>
      <c r="D717" s="7"/>
      <c r="E717" s="8">
        <f t="shared" si="35"/>
        <v>2019</v>
      </c>
      <c r="F717" s="8">
        <f t="shared" si="36"/>
        <v>10</v>
      </c>
      <c r="G717" t="s">
        <v>297</v>
      </c>
      <c r="H717" t="str">
        <f>VLOOKUP(G717,recodage_dispositifs!$A$1:$B$581,2,FALSE)</f>
        <v>NEUROSTIMULATEUR IMPLANTABLE</v>
      </c>
      <c r="I717" t="str">
        <f>VLOOKUP(G717,recodage_dispositifs!$A$1:$C$581,3,FALSE)</f>
        <v>a_classer_plus_tard</v>
      </c>
    </row>
    <row r="718" spans="1:9" x14ac:dyDescent="0.25">
      <c r="A718" s="7">
        <v>43756</v>
      </c>
      <c r="B718" s="7">
        <f t="shared" si="34"/>
        <v>43757</v>
      </c>
      <c r="C718" s="7"/>
      <c r="D718" s="7"/>
      <c r="E718" s="8">
        <f t="shared" si="35"/>
        <v>2019</v>
      </c>
      <c r="F718" s="8">
        <f t="shared" si="36"/>
        <v>10</v>
      </c>
      <c r="G718" t="s">
        <v>298</v>
      </c>
      <c r="H718" t="str">
        <f>VLOOKUP(G718,recodage_dispositifs!$A$1:$B$581,2,FALSE)</f>
        <v>DISPOSITIF D'OCCLUSION VASCULAIRE</v>
      </c>
      <c r="I718" t="str">
        <f>VLOOKUP(G718,recodage_dispositifs!$A$1:$C$581,3,FALSE)</f>
        <v>a_classer_plus_tard</v>
      </c>
    </row>
    <row r="719" spans="1:9" x14ac:dyDescent="0.25">
      <c r="A719" s="7">
        <v>43756</v>
      </c>
      <c r="B719" s="7">
        <f t="shared" si="34"/>
        <v>43757</v>
      </c>
      <c r="C719" s="7"/>
      <c r="D719" s="7"/>
      <c r="E719" s="8">
        <f t="shared" si="35"/>
        <v>2019</v>
      </c>
      <c r="F719" s="8">
        <f t="shared" si="36"/>
        <v>10</v>
      </c>
      <c r="G719" t="s">
        <v>299</v>
      </c>
      <c r="H719" t="str">
        <f>VLOOKUP(G719,recodage_dispositifs!$A$1:$B$581,2,FALSE)</f>
        <v>DISPOSITIF ATTRAPE SUTURE</v>
      </c>
      <c r="I719" t="str">
        <f>VLOOKUP(G719,recodage_dispositifs!$A$1:$C$581,3,FALSE)</f>
        <v>a_classer_plus_tard</v>
      </c>
    </row>
    <row r="720" spans="1:9" x14ac:dyDescent="0.25">
      <c r="A720" s="7">
        <v>43756</v>
      </c>
      <c r="B720" s="7">
        <f t="shared" si="34"/>
        <v>43757</v>
      </c>
      <c r="C720" s="7"/>
      <c r="D720" s="7"/>
      <c r="E720" s="8">
        <f t="shared" si="35"/>
        <v>2019</v>
      </c>
      <c r="F720" s="8">
        <f t="shared" si="36"/>
        <v>10</v>
      </c>
      <c r="G720" t="s">
        <v>244</v>
      </c>
      <c r="H720" t="str">
        <f>VLOOKUP(G720,recodage_dispositifs!$A$1:$B$581,2,FALSE)</f>
        <v xml:space="preserve">LENTILLE INTRA - OCULAIRE </v>
      </c>
      <c r="I720" t="str">
        <f>VLOOKUP(G720,recodage_dispositifs!$A$1:$C$581,3,FALSE)</f>
        <v>a_classer_plus_tard</v>
      </c>
    </row>
    <row r="721" spans="1:9" x14ac:dyDescent="0.25">
      <c r="A721" s="7">
        <v>43756</v>
      </c>
      <c r="B721" s="7">
        <f t="shared" si="34"/>
        <v>43757</v>
      </c>
      <c r="C721" s="7"/>
      <c r="D721" s="7"/>
      <c r="E721" s="8">
        <f t="shared" si="35"/>
        <v>2019</v>
      </c>
      <c r="F721" s="8">
        <f t="shared" si="36"/>
        <v>10</v>
      </c>
      <c r="G721" t="s">
        <v>30</v>
      </c>
      <c r="H721" t="str">
        <f>VLOOKUP(G721,recodage_dispositifs!$A$1:$B$581,2,FALSE)</f>
        <v>MATERIEL ANCILLAIRE ( ORTHOPEDIE )</v>
      </c>
      <c r="I721" t="str">
        <f>VLOOKUP(G721,recodage_dispositifs!$A$1:$C$581,3,FALSE)</f>
        <v>chirurgie</v>
      </c>
    </row>
    <row r="722" spans="1:9" x14ac:dyDescent="0.25">
      <c r="A722" s="7">
        <v>43755</v>
      </c>
      <c r="B722" s="7">
        <f t="shared" si="34"/>
        <v>43756</v>
      </c>
      <c r="C722" s="7"/>
      <c r="D722" s="7"/>
      <c r="E722" s="8">
        <f t="shared" si="35"/>
        <v>2019</v>
      </c>
      <c r="F722" s="8">
        <f t="shared" si="36"/>
        <v>10</v>
      </c>
      <c r="G722" t="s">
        <v>300</v>
      </c>
      <c r="H722" t="str">
        <f>VLOOKUP(G722,recodage_dispositifs!$A$1:$B$581,2,FALSE)</f>
        <v xml:space="preserve">MEDECINE NUCLEAIRE ( DIVERS ) </v>
      </c>
      <c r="I722" t="str">
        <f>VLOOKUP(G722,recodage_dispositifs!$A$1:$C$581,3,FALSE)</f>
        <v>a_classer_plus_tard</v>
      </c>
    </row>
    <row r="723" spans="1:9" x14ac:dyDescent="0.25">
      <c r="A723" s="7">
        <v>43755</v>
      </c>
      <c r="B723" s="7">
        <f t="shared" si="34"/>
        <v>43756</v>
      </c>
      <c r="C723" s="7"/>
      <c r="D723" s="7"/>
      <c r="E723" s="8">
        <f t="shared" si="35"/>
        <v>2019</v>
      </c>
      <c r="F723" s="8">
        <f t="shared" si="36"/>
        <v>10</v>
      </c>
      <c r="G723" t="s">
        <v>246</v>
      </c>
      <c r="H723" t="str">
        <f>VLOOKUP(G723,recodage_dispositifs!$A$1:$B$581,2,FALSE)</f>
        <v>PROTHESE TOTALE DE GENOU A GLISSEMENT</v>
      </c>
      <c r="I723" t="str">
        <f>VLOOKUP(G723,recodage_dispositifs!$A$1:$C$581,3,FALSE)</f>
        <v>chirurgie</v>
      </c>
    </row>
    <row r="724" spans="1:9" x14ac:dyDescent="0.25">
      <c r="A724" s="7">
        <v>43755</v>
      </c>
      <c r="B724" s="7">
        <f t="shared" si="34"/>
        <v>43756</v>
      </c>
      <c r="C724" s="7"/>
      <c r="D724" s="7"/>
      <c r="E724" s="8">
        <f t="shared" si="35"/>
        <v>2019</v>
      </c>
      <c r="F724" s="8">
        <f t="shared" si="36"/>
        <v>10</v>
      </c>
      <c r="G724" t="s">
        <v>39</v>
      </c>
      <c r="H724" t="str">
        <f>VLOOKUP(G724,recodage_dispositifs!$A$1:$B$581,2,FALSE)</f>
        <v xml:space="preserve">CHAMBRE A CATHETER IMPLANTABLE </v>
      </c>
      <c r="I724" t="str">
        <f>VLOOKUP(G724,recodage_dispositifs!$A$1:$C$581,3,FALSE)</f>
        <v>a_classer_plus_tard</v>
      </c>
    </row>
    <row r="725" spans="1:9" x14ac:dyDescent="0.25">
      <c r="A725" s="7">
        <v>43755</v>
      </c>
      <c r="B725" s="7">
        <f t="shared" si="34"/>
        <v>43756</v>
      </c>
      <c r="C725" s="7"/>
      <c r="D725" s="7"/>
      <c r="E725" s="8">
        <f t="shared" si="35"/>
        <v>2019</v>
      </c>
      <c r="F725" s="8">
        <f t="shared" si="36"/>
        <v>10</v>
      </c>
      <c r="G725" t="s">
        <v>301</v>
      </c>
      <c r="H725" t="str">
        <f>VLOOKUP(G725,recodage_dispositifs!$A$1:$B$581,2,FALSE)</f>
        <v xml:space="preserve">COIL </v>
      </c>
      <c r="I725" t="str">
        <f>VLOOKUP(G725,recodage_dispositifs!$A$1:$C$581,3,FALSE)</f>
        <v>a_classer_plus_tard</v>
      </c>
    </row>
    <row r="726" spans="1:9" x14ac:dyDescent="0.25">
      <c r="A726" s="7">
        <v>43755</v>
      </c>
      <c r="B726" s="7">
        <f t="shared" si="34"/>
        <v>43756</v>
      </c>
      <c r="C726" s="7"/>
      <c r="D726" s="7"/>
      <c r="E726" s="8">
        <f t="shared" si="35"/>
        <v>2019</v>
      </c>
      <c r="F726" s="8">
        <f t="shared" si="36"/>
        <v>10</v>
      </c>
      <c r="G726" t="s">
        <v>302</v>
      </c>
      <c r="H726" t="str">
        <f>VLOOKUP(G726,recodage_dispositifs!$A$1:$B$581,2,FALSE)</f>
        <v xml:space="preserve">AGRAFEUSE CHIRURGICALE </v>
      </c>
      <c r="I726" t="str">
        <f>VLOOKUP(G726,recodage_dispositifs!$A$1:$C$581,3,FALSE)</f>
        <v>chirurgie</v>
      </c>
    </row>
    <row r="727" spans="1:9" x14ac:dyDescent="0.25">
      <c r="A727" s="7">
        <v>43755</v>
      </c>
      <c r="B727" s="7">
        <f t="shared" si="34"/>
        <v>43756</v>
      </c>
      <c r="C727" s="7"/>
      <c r="D727" s="7"/>
      <c r="E727" s="8">
        <f t="shared" si="35"/>
        <v>2019</v>
      </c>
      <c r="F727" s="8">
        <f t="shared" si="36"/>
        <v>10</v>
      </c>
      <c r="G727" t="s">
        <v>303</v>
      </c>
      <c r="H727" t="str">
        <f>VLOOKUP(G727,recodage_dispositifs!$A$1:$B$581,2,FALSE)</f>
        <v xml:space="preserve">MEDECINE NUCLEAIRE - LOGICIEL </v>
      </c>
      <c r="I727" t="str">
        <f>VLOOKUP(G727,recodage_dispositifs!$A$1:$C$581,3,FALSE)</f>
        <v>a_classer_plus_tard</v>
      </c>
    </row>
    <row r="728" spans="1:9" x14ac:dyDescent="0.25">
      <c r="A728" s="7">
        <v>43755</v>
      </c>
      <c r="B728" s="7">
        <f t="shared" si="34"/>
        <v>43756</v>
      </c>
      <c r="C728" s="7"/>
      <c r="D728" s="7"/>
      <c r="E728" s="8">
        <f t="shared" si="35"/>
        <v>2019</v>
      </c>
      <c r="F728" s="8">
        <f t="shared" si="36"/>
        <v>10</v>
      </c>
      <c r="G728" t="s">
        <v>246</v>
      </c>
      <c r="H728" t="str">
        <f>VLOOKUP(G728,recodage_dispositifs!$A$1:$B$581,2,FALSE)</f>
        <v>PROTHESE TOTALE DE GENOU A GLISSEMENT</v>
      </c>
      <c r="I728" t="str">
        <f>VLOOKUP(G728,recodage_dispositifs!$A$1:$C$581,3,FALSE)</f>
        <v>chirurgie</v>
      </c>
    </row>
    <row r="729" spans="1:9" x14ac:dyDescent="0.25">
      <c r="A729" s="7">
        <v>43755</v>
      </c>
      <c r="B729" s="7">
        <f t="shared" si="34"/>
        <v>43756</v>
      </c>
      <c r="C729" s="7"/>
      <c r="D729" s="7"/>
      <c r="E729" s="8">
        <f t="shared" si="35"/>
        <v>2019</v>
      </c>
      <c r="F729" s="8">
        <f t="shared" si="36"/>
        <v>10</v>
      </c>
      <c r="G729" t="s">
        <v>187</v>
      </c>
      <c r="H729" t="str">
        <f>VLOOKUP(G729,recodage_dispositifs!$A$1:$B$581,2,FALSE)</f>
        <v xml:space="preserve">PROTHESE TOTALE DE HANCHE - TIGE FEMORALE (ORTHOPEDIE) </v>
      </c>
      <c r="I729" t="str">
        <f>VLOOKUP(G729,recodage_dispositifs!$A$1:$C$581,3,FALSE)</f>
        <v>chirurgie</v>
      </c>
    </row>
    <row r="730" spans="1:9" x14ac:dyDescent="0.25">
      <c r="A730" s="7">
        <v>43755</v>
      </c>
      <c r="B730" s="7">
        <f t="shared" si="34"/>
        <v>43756</v>
      </c>
      <c r="C730" s="7"/>
      <c r="D730" s="7"/>
      <c r="E730" s="8">
        <f t="shared" si="35"/>
        <v>2019</v>
      </c>
      <c r="F730" s="8">
        <f t="shared" si="36"/>
        <v>10</v>
      </c>
      <c r="G730" t="s">
        <v>227</v>
      </c>
      <c r="H730" t="str">
        <f>VLOOKUP(G730,recodage_dispositifs!$A$1:$B$581,2,FALSE)</f>
        <v>CATHETER DE THROMBO EMBOLECTOMIE CARDIOVASCULAIRE</v>
      </c>
      <c r="I730" t="str">
        <f>VLOOKUP(G730,recodage_dispositifs!$A$1:$C$581,3,FALSE)</f>
        <v>a_classer_plus_tard</v>
      </c>
    </row>
    <row r="731" spans="1:9" x14ac:dyDescent="0.25">
      <c r="A731" s="7">
        <v>43755</v>
      </c>
      <c r="B731" s="7">
        <f t="shared" si="34"/>
        <v>43756</v>
      </c>
      <c r="C731" s="7"/>
      <c r="D731" s="7"/>
      <c r="E731" s="8">
        <f t="shared" si="35"/>
        <v>2019</v>
      </c>
      <c r="F731" s="8">
        <f t="shared" si="36"/>
        <v>10</v>
      </c>
      <c r="G731" t="s">
        <v>304</v>
      </c>
      <c r="H731" t="str">
        <f>VLOOKUP(G731,recodage_dispositifs!$A$1:$B$581,2,FALSE)</f>
        <v>CHAMP OPERATOIRE</v>
      </c>
      <c r="I731" t="str">
        <f>VLOOKUP(G731,recodage_dispositifs!$A$1:$C$581,3,FALSE)</f>
        <v>a_classer_plus_tard</v>
      </c>
    </row>
    <row r="732" spans="1:9" x14ac:dyDescent="0.25">
      <c r="A732" s="7">
        <v>43755</v>
      </c>
      <c r="B732" s="7">
        <f t="shared" si="34"/>
        <v>43756</v>
      </c>
      <c r="C732" s="7"/>
      <c r="D732" s="7"/>
      <c r="E732" s="8">
        <f t="shared" si="35"/>
        <v>2019</v>
      </c>
      <c r="F732" s="8">
        <f t="shared" si="36"/>
        <v>10</v>
      </c>
      <c r="G732" t="s">
        <v>304</v>
      </c>
      <c r="H732" t="str">
        <f>VLOOKUP(G732,recodage_dispositifs!$A$1:$B$581,2,FALSE)</f>
        <v>CHAMP OPERATOIRE</v>
      </c>
      <c r="I732" t="str">
        <f>VLOOKUP(G732,recodage_dispositifs!$A$1:$C$581,3,FALSE)</f>
        <v>a_classer_plus_tard</v>
      </c>
    </row>
    <row r="733" spans="1:9" x14ac:dyDescent="0.25">
      <c r="A733" s="7">
        <v>43755</v>
      </c>
      <c r="B733" s="7">
        <f t="shared" si="34"/>
        <v>43756</v>
      </c>
      <c r="C733" s="7"/>
      <c r="D733" s="7"/>
      <c r="E733" s="8">
        <f t="shared" si="35"/>
        <v>2019</v>
      </c>
      <c r="F733" s="8">
        <f t="shared" si="36"/>
        <v>10</v>
      </c>
      <c r="G733" t="s">
        <v>305</v>
      </c>
      <c r="H733" t="str">
        <f>VLOOKUP(G733,recodage_dispositifs!$A$1:$B$581,2,FALSE)</f>
        <v>BIBERON</v>
      </c>
      <c r="I733" t="str">
        <f>VLOOKUP(G733,recodage_dispositifs!$A$1:$C$581,3,FALSE)</f>
        <v>a_classer_plus_tard</v>
      </c>
    </row>
    <row r="734" spans="1:9" x14ac:dyDescent="0.25">
      <c r="A734" s="7">
        <v>43754</v>
      </c>
      <c r="B734" s="7">
        <f t="shared" si="34"/>
        <v>43755</v>
      </c>
      <c r="C734" s="7"/>
      <c r="D734" s="7"/>
      <c r="E734" s="8">
        <f t="shared" si="35"/>
        <v>2019</v>
      </c>
      <c r="F734" s="8">
        <f t="shared" si="36"/>
        <v>10</v>
      </c>
      <c r="G734" t="s">
        <v>306</v>
      </c>
      <c r="H734" t="str">
        <f>VLOOKUP(G734,recodage_dispositifs!$A$1:$B$581,2,FALSE)</f>
        <v xml:space="preserve">NEUROSTIMULATEUR IMPLANTABLE </v>
      </c>
      <c r="I734" t="str">
        <f>VLOOKUP(G734,recodage_dispositifs!$A$1:$C$581,3,FALSE)</f>
        <v>a_classer_plus_tard</v>
      </c>
    </row>
    <row r="735" spans="1:9" x14ac:dyDescent="0.25">
      <c r="A735" s="7">
        <v>43754</v>
      </c>
      <c r="B735" s="7">
        <f t="shared" si="34"/>
        <v>43755</v>
      </c>
      <c r="C735" s="7"/>
      <c r="D735" s="7"/>
      <c r="E735" s="8">
        <f t="shared" si="35"/>
        <v>2019</v>
      </c>
      <c r="F735" s="8">
        <f t="shared" si="36"/>
        <v>10</v>
      </c>
      <c r="G735" t="s">
        <v>307</v>
      </c>
      <c r="H735" t="str">
        <f>VLOOKUP(G735,recodage_dispositifs!$A$1:$B$581,2,FALSE)</f>
        <v xml:space="preserve">DISPOSITIF D' ABLATION DE L' ENDOMETRE </v>
      </c>
      <c r="I735" t="str">
        <f>VLOOKUP(G735,recodage_dispositifs!$A$1:$C$581,3,FALSE)</f>
        <v>a_classer_plus_tard</v>
      </c>
    </row>
    <row r="736" spans="1:9" x14ac:dyDescent="0.25">
      <c r="A736" s="7">
        <v>43754</v>
      </c>
      <c r="B736" s="7">
        <f t="shared" si="34"/>
        <v>43755</v>
      </c>
      <c r="C736" s="7"/>
      <c r="D736" s="7"/>
      <c r="E736" s="8">
        <f t="shared" si="35"/>
        <v>2019</v>
      </c>
      <c r="F736" s="8">
        <f t="shared" si="36"/>
        <v>10</v>
      </c>
      <c r="G736" t="s">
        <v>66</v>
      </c>
      <c r="H736" t="str">
        <f>VLOOKUP(G736,recodage_dispositifs!$A$1:$B$581,2,FALSE)</f>
        <v>DISPOSITIF DE FERMETURE DE POINTS DE PONCTION</v>
      </c>
      <c r="I736" t="str">
        <f>VLOOKUP(G736,recodage_dispositifs!$A$1:$C$581,3,FALSE)</f>
        <v>a_classer_plus_tard</v>
      </c>
    </row>
    <row r="737" spans="1:9" x14ac:dyDescent="0.25">
      <c r="A737" s="7">
        <v>43754</v>
      </c>
      <c r="B737" s="7">
        <f t="shared" si="34"/>
        <v>43755</v>
      </c>
      <c r="C737" s="7"/>
      <c r="D737" s="7"/>
      <c r="E737" s="8">
        <f t="shared" si="35"/>
        <v>2019</v>
      </c>
      <c r="F737" s="8">
        <f t="shared" si="36"/>
        <v>10</v>
      </c>
      <c r="G737" t="s">
        <v>300</v>
      </c>
      <c r="H737" t="str">
        <f>VLOOKUP(G737,recodage_dispositifs!$A$1:$B$581,2,FALSE)</f>
        <v xml:space="preserve">MEDECINE NUCLEAIRE ( DIVERS ) </v>
      </c>
      <c r="I737" t="str">
        <f>VLOOKUP(G737,recodage_dispositifs!$A$1:$C$581,3,FALSE)</f>
        <v>a_classer_plus_tard</v>
      </c>
    </row>
    <row r="738" spans="1:9" x14ac:dyDescent="0.25">
      <c r="A738" s="7">
        <v>43754</v>
      </c>
      <c r="B738" s="7">
        <f t="shared" si="34"/>
        <v>43755</v>
      </c>
      <c r="C738" s="7"/>
      <c r="D738" s="7"/>
      <c r="E738" s="8">
        <f t="shared" si="35"/>
        <v>2019</v>
      </c>
      <c r="F738" s="8">
        <f t="shared" si="36"/>
        <v>10</v>
      </c>
      <c r="G738" t="s">
        <v>308</v>
      </c>
      <c r="H738" t="str">
        <f>VLOOKUP(G738,recodage_dispositifs!$A$1:$B$581,2,FALSE)</f>
        <v xml:space="preserve">CISEAUX D' ENDO - CHIRURGIE MECANIQUES DE COELIOSCOPIE </v>
      </c>
      <c r="I738" t="str">
        <f>VLOOKUP(G738,recodage_dispositifs!$A$1:$C$581,3,FALSE)</f>
        <v>a_classer_plus_tard</v>
      </c>
    </row>
    <row r="739" spans="1:9" x14ac:dyDescent="0.25">
      <c r="A739" s="7">
        <v>43754</v>
      </c>
      <c r="B739" s="7">
        <f t="shared" si="34"/>
        <v>43755</v>
      </c>
      <c r="C739" s="7"/>
      <c r="D739" s="7"/>
      <c r="E739" s="8">
        <f t="shared" si="35"/>
        <v>2019</v>
      </c>
      <c r="F739" s="8">
        <f t="shared" si="36"/>
        <v>10</v>
      </c>
      <c r="G739" t="s">
        <v>250</v>
      </c>
      <c r="H739" t="str">
        <f>VLOOKUP(G739,recodage_dispositifs!$A$1:$B$581,2,FALSE)</f>
        <v xml:space="preserve">TROUSSE CHIRURGICALE </v>
      </c>
      <c r="I739" t="str">
        <f>VLOOKUP(G739,recodage_dispositifs!$A$1:$C$581,3,FALSE)</f>
        <v>a_classer_plus_tard</v>
      </c>
    </row>
    <row r="740" spans="1:9" x14ac:dyDescent="0.25">
      <c r="A740" s="7">
        <v>43754</v>
      </c>
      <c r="B740" s="7">
        <f t="shared" si="34"/>
        <v>43755</v>
      </c>
      <c r="C740" s="7"/>
      <c r="D740" s="7"/>
      <c r="E740" s="8">
        <f t="shared" si="35"/>
        <v>2019</v>
      </c>
      <c r="F740" s="8">
        <f t="shared" si="36"/>
        <v>10</v>
      </c>
      <c r="H740" t="e">
        <f>VLOOKUP(G740,recodage_dispositifs!$A$1:$B$581,2,FALSE)</f>
        <v>#N/A</v>
      </c>
      <c r="I740" t="e">
        <f>VLOOKUP(G740,recodage_dispositifs!$A$1:$C$581,3,FALSE)</f>
        <v>#N/A</v>
      </c>
    </row>
    <row r="741" spans="1:9" x14ac:dyDescent="0.25">
      <c r="A741" s="7">
        <v>43754</v>
      </c>
      <c r="B741" s="7">
        <f t="shared" si="34"/>
        <v>43755</v>
      </c>
      <c r="C741" s="7"/>
      <c r="D741" s="7"/>
      <c r="E741" s="8">
        <f t="shared" si="35"/>
        <v>2019</v>
      </c>
      <c r="F741" s="8">
        <f t="shared" si="36"/>
        <v>10</v>
      </c>
      <c r="G741" t="s">
        <v>246</v>
      </c>
      <c r="H741" t="str">
        <f>VLOOKUP(G741,recodage_dispositifs!$A$1:$B$581,2,FALSE)</f>
        <v>PROTHESE TOTALE DE GENOU A GLISSEMENT</v>
      </c>
      <c r="I741" t="str">
        <f>VLOOKUP(G741,recodage_dispositifs!$A$1:$C$581,3,FALSE)</f>
        <v>chirurgie</v>
      </c>
    </row>
    <row r="742" spans="1:9" x14ac:dyDescent="0.25">
      <c r="A742" s="7">
        <v>43753</v>
      </c>
      <c r="B742" s="7">
        <f t="shared" si="34"/>
        <v>43754</v>
      </c>
      <c r="C742" s="7"/>
      <c r="D742" s="7"/>
      <c r="E742" s="8">
        <f t="shared" si="35"/>
        <v>2019</v>
      </c>
      <c r="F742" s="8">
        <f t="shared" si="36"/>
        <v>10</v>
      </c>
      <c r="G742" t="s">
        <v>275</v>
      </c>
      <c r="H742" t="str">
        <f>VLOOKUP(G742,recodage_dispositifs!$A$1:$B$581,2,FALSE)</f>
        <v>APPAREILS DE MESURE DU GLUCOSE EN CONTINU</v>
      </c>
      <c r="I742" t="str">
        <f>VLOOKUP(G742,recodage_dispositifs!$A$1:$C$581,3,FALSE)</f>
        <v>biologie_medicale</v>
      </c>
    </row>
    <row r="743" spans="1:9" x14ac:dyDescent="0.25">
      <c r="A743" s="7">
        <v>43753</v>
      </c>
      <c r="B743" s="7">
        <f t="shared" si="34"/>
        <v>43754</v>
      </c>
      <c r="C743" s="7"/>
      <c r="D743" s="7"/>
      <c r="E743" s="8">
        <f t="shared" si="35"/>
        <v>2019</v>
      </c>
      <c r="F743" s="8">
        <f t="shared" si="36"/>
        <v>10</v>
      </c>
      <c r="G743" t="s">
        <v>275</v>
      </c>
      <c r="H743" t="str">
        <f>VLOOKUP(G743,recodage_dispositifs!$A$1:$B$581,2,FALSE)</f>
        <v>APPAREILS DE MESURE DU GLUCOSE EN CONTINU</v>
      </c>
      <c r="I743" t="str">
        <f>VLOOKUP(G743,recodage_dispositifs!$A$1:$C$581,3,FALSE)</f>
        <v>biologie_medicale</v>
      </c>
    </row>
    <row r="744" spans="1:9" x14ac:dyDescent="0.25">
      <c r="A744" s="7">
        <v>43753</v>
      </c>
      <c r="B744" s="7">
        <f t="shared" si="34"/>
        <v>43754</v>
      </c>
      <c r="C744" s="7"/>
      <c r="D744" s="7"/>
      <c r="E744" s="8">
        <f t="shared" si="35"/>
        <v>2019</v>
      </c>
      <c r="F744" s="8">
        <f t="shared" si="36"/>
        <v>10</v>
      </c>
      <c r="G744" t="s">
        <v>206</v>
      </c>
      <c r="H744" t="str">
        <f>VLOOKUP(G744,recodage_dispositifs!$A$1:$B$581,2,FALSE)</f>
        <v>CATHETER DE DIAGNOSTIC ( RYTHMOLOGIE )</v>
      </c>
      <c r="I744" t="str">
        <f>VLOOKUP(G744,recodage_dispositifs!$A$1:$C$581,3,FALSE)</f>
        <v>a_classer_plus_tard</v>
      </c>
    </row>
    <row r="745" spans="1:9" x14ac:dyDescent="0.25">
      <c r="A745" s="7">
        <v>43753</v>
      </c>
      <c r="B745" s="7">
        <f t="shared" si="34"/>
        <v>43754</v>
      </c>
      <c r="C745" s="7"/>
      <c r="D745" s="7"/>
      <c r="E745" s="8">
        <f t="shared" si="35"/>
        <v>2019</v>
      </c>
      <c r="F745" s="8">
        <f t="shared" si="36"/>
        <v>10</v>
      </c>
      <c r="G745" t="s">
        <v>257</v>
      </c>
      <c r="H745" t="str">
        <f>VLOOKUP(G745,recodage_dispositifs!$A$1:$B$581,2,FALSE)</f>
        <v>VENTILATEUR D' ANESTHESIE</v>
      </c>
      <c r="I745" t="str">
        <f>VLOOKUP(G745,recodage_dispositifs!$A$1:$C$581,3,FALSE)</f>
        <v>a_classer_plus_tard</v>
      </c>
    </row>
    <row r="746" spans="1:9" x14ac:dyDescent="0.25">
      <c r="A746" s="7">
        <v>43752</v>
      </c>
      <c r="B746" s="7">
        <f t="shared" si="34"/>
        <v>43753</v>
      </c>
      <c r="C746" s="7"/>
      <c r="D746" s="7"/>
      <c r="E746" s="8">
        <f t="shared" si="35"/>
        <v>2019</v>
      </c>
      <c r="F746" s="8">
        <f t="shared" si="36"/>
        <v>10</v>
      </c>
      <c r="G746" t="s">
        <v>309</v>
      </c>
      <c r="H746" t="str">
        <f>VLOOKUP(G746,recodage_dispositifs!$A$1:$B$581,2,FALSE)</f>
        <v>PROTHESE TOTALE DE HANCHE - CUPULE COTYLOIDIENNE ORTHOPEDIE</v>
      </c>
      <c r="I746" t="str">
        <f>VLOOKUP(G746,recodage_dispositifs!$A$1:$C$581,3,FALSE)</f>
        <v>chirurgie</v>
      </c>
    </row>
    <row r="747" spans="1:9" x14ac:dyDescent="0.25">
      <c r="A747" s="7">
        <v>43752</v>
      </c>
      <c r="B747" s="7">
        <f t="shared" si="34"/>
        <v>43753</v>
      </c>
      <c r="C747" s="7"/>
      <c r="D747" s="7"/>
      <c r="E747" s="8">
        <f t="shared" si="35"/>
        <v>2019</v>
      </c>
      <c r="F747" s="8">
        <f t="shared" si="36"/>
        <v>10</v>
      </c>
      <c r="G747" t="s">
        <v>75</v>
      </c>
      <c r="H747" t="str">
        <f>VLOOKUP(G747,recodage_dispositifs!$A$1:$B$581,2,FALSE)</f>
        <v>FILTRE POUR LIGNE DE PERFUSION</v>
      </c>
      <c r="I747" t="str">
        <f>VLOOKUP(G747,recodage_dispositifs!$A$1:$C$581,3,FALSE)</f>
        <v>a_classer_plus_tard</v>
      </c>
    </row>
    <row r="748" spans="1:9" x14ac:dyDescent="0.25">
      <c r="A748" s="7">
        <v>43752</v>
      </c>
      <c r="B748" s="7">
        <f t="shared" si="34"/>
        <v>43753</v>
      </c>
      <c r="C748" s="7"/>
      <c r="D748" s="7"/>
      <c r="E748" s="8">
        <f t="shared" si="35"/>
        <v>2019</v>
      </c>
      <c r="F748" s="8">
        <f t="shared" si="36"/>
        <v>10</v>
      </c>
      <c r="G748" t="s">
        <v>33</v>
      </c>
      <c r="H748" t="str">
        <f>VLOOKUP(G748,recodage_dispositifs!$A$1:$B$581,2,FALSE)</f>
        <v>THERAPIE PAR PRESSION NEGATIVE</v>
      </c>
      <c r="I748" t="str">
        <f>VLOOKUP(G748,recodage_dispositifs!$A$1:$C$581,3,FALSE)</f>
        <v>a_classer_plus_tard</v>
      </c>
    </row>
    <row r="749" spans="1:9" x14ac:dyDescent="0.25">
      <c r="A749" s="7">
        <v>43752</v>
      </c>
      <c r="B749" s="7">
        <f t="shared" si="34"/>
        <v>43753</v>
      </c>
      <c r="C749" s="7"/>
      <c r="D749" s="7"/>
      <c r="E749" s="8">
        <f t="shared" si="35"/>
        <v>2019</v>
      </c>
      <c r="F749" s="8">
        <f t="shared" si="36"/>
        <v>10</v>
      </c>
      <c r="G749" t="s">
        <v>40</v>
      </c>
      <c r="H749" t="str">
        <f>VLOOKUP(G749,recodage_dispositifs!$A$1:$B$581,2,FALSE)</f>
        <v>CHIRURGIE ASSISTEE PAR ORDINATEUR</v>
      </c>
      <c r="I749" t="str">
        <f>VLOOKUP(G749,recodage_dispositifs!$A$1:$C$581,3,FALSE)</f>
        <v>a_classer_plus_tard</v>
      </c>
    </row>
    <row r="750" spans="1:9" x14ac:dyDescent="0.25">
      <c r="A750" s="7">
        <v>43752</v>
      </c>
      <c r="B750" s="7">
        <f t="shared" si="34"/>
        <v>43753</v>
      </c>
      <c r="C750" s="7"/>
      <c r="D750" s="7"/>
      <c r="E750" s="8">
        <f t="shared" si="35"/>
        <v>2019</v>
      </c>
      <c r="F750" s="8">
        <f t="shared" si="36"/>
        <v>10</v>
      </c>
      <c r="G750" t="s">
        <v>178</v>
      </c>
      <c r="H750" t="str">
        <f>VLOOKUP(G750,recodage_dispositifs!$A$1:$B$581,2,FALSE)</f>
        <v>VALVE CARDIAQUE BIOLOGIQUE</v>
      </c>
      <c r="I750" t="str">
        <f>VLOOKUP(G750,recodage_dispositifs!$A$1:$C$581,3,FALSE)</f>
        <v>a_classer_plus_tard</v>
      </c>
    </row>
    <row r="751" spans="1:9" x14ac:dyDescent="0.25">
      <c r="A751" s="7">
        <v>43752</v>
      </c>
      <c r="B751" s="7">
        <f t="shared" si="34"/>
        <v>43753</v>
      </c>
      <c r="C751" s="7"/>
      <c r="D751" s="7"/>
      <c r="E751" s="8">
        <f t="shared" si="35"/>
        <v>2019</v>
      </c>
      <c r="F751" s="8">
        <f t="shared" si="36"/>
        <v>10</v>
      </c>
      <c r="G751" t="s">
        <v>310</v>
      </c>
      <c r="H751" t="str">
        <f>VLOOKUP(G751,recodage_dispositifs!$A$1:$B$581,2,FALSE)</f>
        <v>DMU D' APHERESE PHOTO - CHIMIOTHERAPIE EXTRACORP.</v>
      </c>
      <c r="I751" t="str">
        <f>VLOOKUP(G751,recodage_dispositifs!$A$1:$C$581,3,FALSE)</f>
        <v>a_classer_plus_tard</v>
      </c>
    </row>
    <row r="752" spans="1:9" x14ac:dyDescent="0.25">
      <c r="A752" s="7">
        <v>43752</v>
      </c>
      <c r="B752" s="7">
        <f t="shared" si="34"/>
        <v>43753</v>
      </c>
      <c r="C752" s="7"/>
      <c r="D752" s="7"/>
      <c r="E752" s="8">
        <f t="shared" si="35"/>
        <v>2019</v>
      </c>
      <c r="F752" s="8">
        <f t="shared" si="36"/>
        <v>10</v>
      </c>
      <c r="G752" t="s">
        <v>115</v>
      </c>
      <c r="H752" t="str">
        <f>VLOOKUP(G752,recodage_dispositifs!$A$1:$B$581,2,FALSE)</f>
        <v>BISTOURI ELECTRIQUE ( ELECTRODE D' ARTHROSCOPIE )</v>
      </c>
      <c r="I752" t="str">
        <f>VLOOKUP(G752,recodage_dispositifs!$A$1:$C$581,3,FALSE)</f>
        <v>chirurgie</v>
      </c>
    </row>
    <row r="753" spans="1:9" x14ac:dyDescent="0.25">
      <c r="A753" s="7">
        <v>43752</v>
      </c>
      <c r="B753" s="7">
        <f t="shared" si="34"/>
        <v>43753</v>
      </c>
      <c r="C753" s="7"/>
      <c r="D753" s="7"/>
      <c r="E753" s="8">
        <f t="shared" si="35"/>
        <v>2019</v>
      </c>
      <c r="F753" s="8">
        <f t="shared" si="36"/>
        <v>10</v>
      </c>
      <c r="G753" t="s">
        <v>45</v>
      </c>
      <c r="H753" t="str">
        <f>VLOOKUP(G753,recodage_dispositifs!$A$1:$B$581,2,FALSE)</f>
        <v>AGRAFEUSE CHIRURGICALE</v>
      </c>
      <c r="I753" t="str">
        <f>VLOOKUP(G753,recodage_dispositifs!$A$1:$C$581,3,FALSE)</f>
        <v>chirurgie</v>
      </c>
    </row>
    <row r="754" spans="1:9" x14ac:dyDescent="0.25">
      <c r="A754" s="7">
        <v>43752</v>
      </c>
      <c r="B754" s="7">
        <f t="shared" si="34"/>
        <v>43753</v>
      </c>
      <c r="C754" s="7"/>
      <c r="D754" s="7"/>
      <c r="E754" s="8">
        <f t="shared" si="35"/>
        <v>2019</v>
      </c>
      <c r="F754" s="8">
        <f t="shared" si="36"/>
        <v>10</v>
      </c>
      <c r="G754" t="s">
        <v>68</v>
      </c>
      <c r="H754" t="str">
        <f>VLOOKUP(G754,recodage_dispositifs!$A$1:$B$581,2,FALSE)</f>
        <v xml:space="preserve">OBTURATEUR DE CATHETER D' HEMODIALYSE </v>
      </c>
      <c r="I754" t="str">
        <f>VLOOKUP(G754,recodage_dispositifs!$A$1:$C$581,3,FALSE)</f>
        <v>a_classer_plus_tard</v>
      </c>
    </row>
    <row r="755" spans="1:9" x14ac:dyDescent="0.25">
      <c r="A755" s="7">
        <v>43752</v>
      </c>
      <c r="B755" s="7">
        <f t="shared" si="34"/>
        <v>43753</v>
      </c>
      <c r="C755" s="7"/>
      <c r="D755" s="7"/>
      <c r="E755" s="8">
        <f t="shared" si="35"/>
        <v>2019</v>
      </c>
      <c r="F755" s="8">
        <f t="shared" si="36"/>
        <v>10</v>
      </c>
      <c r="G755" t="s">
        <v>79</v>
      </c>
      <c r="H755" t="str">
        <f>VLOOKUP(G755,recodage_dispositifs!$A$1:$B$581,2,FALSE)</f>
        <v>ELECTRODES DE NEUROSTIMULATION</v>
      </c>
      <c r="I755" t="str">
        <f>VLOOKUP(G755,recodage_dispositifs!$A$1:$C$581,3,FALSE)</f>
        <v>a_classer_plus_tard</v>
      </c>
    </row>
    <row r="756" spans="1:9" x14ac:dyDescent="0.25">
      <c r="A756" s="7">
        <v>43752</v>
      </c>
      <c r="B756" s="7">
        <f t="shared" si="34"/>
        <v>43753</v>
      </c>
      <c r="C756" s="7"/>
      <c r="D756" s="7"/>
      <c r="E756" s="8">
        <f t="shared" si="35"/>
        <v>2019</v>
      </c>
      <c r="F756" s="8">
        <f t="shared" si="36"/>
        <v>10</v>
      </c>
      <c r="G756" t="s">
        <v>311</v>
      </c>
      <c r="H756" t="str">
        <f>VLOOKUP(G756,recodage_dispositifs!$A$1:$B$581,2,FALSE)</f>
        <v>VIROLOGIE</v>
      </c>
      <c r="I756" t="str">
        <f>VLOOKUP(G756,recodage_dispositifs!$A$1:$C$581,3,FALSE)</f>
        <v>a_classer_plus_tard</v>
      </c>
    </row>
    <row r="757" spans="1:9" x14ac:dyDescent="0.25">
      <c r="A757" s="7">
        <v>43752</v>
      </c>
      <c r="B757" s="7">
        <f t="shared" si="34"/>
        <v>43753</v>
      </c>
      <c r="C757" s="7"/>
      <c r="D757" s="7"/>
      <c r="E757" s="8">
        <f t="shared" si="35"/>
        <v>2019</v>
      </c>
      <c r="F757" s="8">
        <f t="shared" si="36"/>
        <v>10</v>
      </c>
      <c r="G757" t="s">
        <v>54</v>
      </c>
      <c r="H757" t="str">
        <f>VLOOKUP(G757,recodage_dispositifs!$A$1:$B$581,2,FALSE)</f>
        <v>DEFIBRILLATEUR IMPLANTABLE</v>
      </c>
      <c r="I757" t="str">
        <f>VLOOKUP(G757,recodage_dispositifs!$A$1:$C$581,3,FALSE)</f>
        <v>a_classer_plus_tard</v>
      </c>
    </row>
    <row r="758" spans="1:9" x14ac:dyDescent="0.25">
      <c r="A758" s="7">
        <v>43752</v>
      </c>
      <c r="B758" s="7">
        <f t="shared" si="34"/>
        <v>43753</v>
      </c>
      <c r="C758" s="7"/>
      <c r="D758" s="7"/>
      <c r="E758" s="8">
        <f t="shared" si="35"/>
        <v>2019</v>
      </c>
      <c r="F758" s="8">
        <f t="shared" si="36"/>
        <v>10</v>
      </c>
      <c r="G758" t="s">
        <v>257</v>
      </c>
      <c r="H758" t="str">
        <f>VLOOKUP(G758,recodage_dispositifs!$A$1:$B$581,2,FALSE)</f>
        <v>VENTILATEUR D' ANESTHESIE</v>
      </c>
      <c r="I758" t="str">
        <f>VLOOKUP(G758,recodage_dispositifs!$A$1:$C$581,3,FALSE)</f>
        <v>a_classer_plus_tard</v>
      </c>
    </row>
    <row r="759" spans="1:9" x14ac:dyDescent="0.25">
      <c r="A759" s="7">
        <v>43752</v>
      </c>
      <c r="B759" s="7">
        <f t="shared" si="34"/>
        <v>43753</v>
      </c>
      <c r="C759" s="7"/>
      <c r="D759" s="7"/>
      <c r="E759" s="8">
        <f t="shared" si="35"/>
        <v>2019</v>
      </c>
      <c r="F759" s="8">
        <f t="shared" si="36"/>
        <v>10</v>
      </c>
      <c r="G759" t="s">
        <v>286</v>
      </c>
      <c r="H759" t="str">
        <f>VLOOKUP(G759,recodage_dispositifs!$A$1:$B$581,2,FALSE)</f>
        <v>CATHETER D' ABLATION PAR RADIOFREQUENCE ( CANCEROLOGIE )</v>
      </c>
      <c r="I759" t="str">
        <f>VLOOKUP(G759,recodage_dispositifs!$A$1:$C$581,3,FALSE)</f>
        <v>a_classer_plus_tard</v>
      </c>
    </row>
    <row r="760" spans="1:9" x14ac:dyDescent="0.25">
      <c r="A760" s="7">
        <v>43749</v>
      </c>
      <c r="B760" s="7">
        <f t="shared" si="34"/>
        <v>43750</v>
      </c>
      <c r="C760" s="7"/>
      <c r="D760" s="7"/>
      <c r="E760" s="8">
        <f t="shared" si="35"/>
        <v>2019</v>
      </c>
      <c r="F760" s="8">
        <f t="shared" si="36"/>
        <v>10</v>
      </c>
      <c r="G760" t="s">
        <v>116</v>
      </c>
      <c r="H760" t="str">
        <f>VLOOKUP(G760,recodage_dispositifs!$A$1:$B$581,2,FALSE)</f>
        <v>DERMATOME ELECTRIQUE</v>
      </c>
      <c r="I760" t="str">
        <f>VLOOKUP(G760,recodage_dispositifs!$A$1:$C$581,3,FALSE)</f>
        <v>a_classer_plus_tard</v>
      </c>
    </row>
    <row r="761" spans="1:9" x14ac:dyDescent="0.25">
      <c r="A761" s="7">
        <v>43749</v>
      </c>
      <c r="B761" s="7">
        <f t="shared" si="34"/>
        <v>43750</v>
      </c>
      <c r="C761" s="7"/>
      <c r="D761" s="7"/>
      <c r="E761" s="8">
        <f t="shared" si="35"/>
        <v>2019</v>
      </c>
      <c r="F761" s="8">
        <f t="shared" si="36"/>
        <v>10</v>
      </c>
      <c r="G761" t="s">
        <v>158</v>
      </c>
      <c r="H761" t="str">
        <f>VLOOKUP(G761,recodage_dispositifs!$A$1:$B$581,2,FALSE)</f>
        <v>CATHETER D' ABLATION PAR RADIOFREQUENCE ( RYTHMOLOGIE )</v>
      </c>
      <c r="I761" t="str">
        <f>VLOOKUP(G761,recodage_dispositifs!$A$1:$C$581,3,FALSE)</f>
        <v>a_classer_plus_tard</v>
      </c>
    </row>
    <row r="762" spans="1:9" x14ac:dyDescent="0.25">
      <c r="A762" s="7">
        <v>43748</v>
      </c>
      <c r="B762" s="7">
        <f t="shared" si="34"/>
        <v>43749</v>
      </c>
      <c r="C762" s="7"/>
      <c r="D762" s="7"/>
      <c r="E762" s="8">
        <f t="shared" si="35"/>
        <v>2019</v>
      </c>
      <c r="F762" s="8">
        <f t="shared" si="36"/>
        <v>10</v>
      </c>
      <c r="G762" t="s">
        <v>161</v>
      </c>
      <c r="H762" t="str">
        <f>VLOOKUP(G762,recodage_dispositifs!$A$1:$B$581,2,FALSE)</f>
        <v>INTRODUCTEUR DE CATHETER ( CARDIO )</v>
      </c>
      <c r="I762" t="str">
        <f>VLOOKUP(G762,recodage_dispositifs!$A$1:$C$581,3,FALSE)</f>
        <v>a_classer_plus_tard</v>
      </c>
    </row>
    <row r="763" spans="1:9" x14ac:dyDescent="0.25">
      <c r="A763" s="7">
        <v>43747</v>
      </c>
      <c r="B763" s="7">
        <f t="shared" si="34"/>
        <v>43748</v>
      </c>
      <c r="C763" s="7"/>
      <c r="D763" s="7"/>
      <c r="E763" s="8">
        <f t="shared" si="35"/>
        <v>2019</v>
      </c>
      <c r="F763" s="8">
        <f t="shared" si="36"/>
        <v>10</v>
      </c>
      <c r="G763" t="s">
        <v>93</v>
      </c>
      <c r="H763" t="str">
        <f>VLOOKUP(G763,recodage_dispositifs!$A$1:$B$581,2,FALSE)</f>
        <v>LENTILLE INTRA - OCULAIRE</v>
      </c>
      <c r="I763" t="str">
        <f>VLOOKUP(G763,recodage_dispositifs!$A$1:$C$581,3,FALSE)</f>
        <v>a_classer_plus_tard</v>
      </c>
    </row>
    <row r="764" spans="1:9" x14ac:dyDescent="0.25">
      <c r="A764" s="7">
        <v>43746</v>
      </c>
      <c r="B764" s="7">
        <f t="shared" si="34"/>
        <v>43747</v>
      </c>
      <c r="C764" s="7"/>
      <c r="D764" s="7"/>
      <c r="E764" s="8">
        <f t="shared" si="35"/>
        <v>2019</v>
      </c>
      <c r="F764" s="8">
        <f t="shared" si="36"/>
        <v>10</v>
      </c>
      <c r="G764" t="s">
        <v>66</v>
      </c>
      <c r="H764" t="str">
        <f>VLOOKUP(G764,recodage_dispositifs!$A$1:$B$581,2,FALSE)</f>
        <v>DISPOSITIF DE FERMETURE DE POINTS DE PONCTION</v>
      </c>
      <c r="I764" t="str">
        <f>VLOOKUP(G764,recodage_dispositifs!$A$1:$C$581,3,FALSE)</f>
        <v>a_classer_plus_tard</v>
      </c>
    </row>
    <row r="765" spans="1:9" x14ac:dyDescent="0.25">
      <c r="A765" s="7">
        <v>43746</v>
      </c>
      <c r="B765" s="7">
        <f t="shared" si="34"/>
        <v>43747</v>
      </c>
      <c r="C765" s="7"/>
      <c r="D765" s="7"/>
      <c r="E765" s="8">
        <f t="shared" si="35"/>
        <v>2019</v>
      </c>
      <c r="F765" s="8">
        <f t="shared" si="36"/>
        <v>10</v>
      </c>
      <c r="G765" t="s">
        <v>93</v>
      </c>
      <c r="H765" t="str">
        <f>VLOOKUP(G765,recodage_dispositifs!$A$1:$B$581,2,FALSE)</f>
        <v>LENTILLE INTRA - OCULAIRE</v>
      </c>
      <c r="I765" t="str">
        <f>VLOOKUP(G765,recodage_dispositifs!$A$1:$C$581,3,FALSE)</f>
        <v>a_classer_plus_tard</v>
      </c>
    </row>
    <row r="766" spans="1:9" x14ac:dyDescent="0.25">
      <c r="A766" s="7">
        <v>43742</v>
      </c>
      <c r="B766" s="7">
        <f t="shared" si="34"/>
        <v>43743</v>
      </c>
      <c r="C766" s="7"/>
      <c r="D766" s="7"/>
      <c r="E766" s="8">
        <f t="shared" si="35"/>
        <v>2019</v>
      </c>
      <c r="F766" s="8">
        <f t="shared" si="36"/>
        <v>10</v>
      </c>
      <c r="G766" t="s">
        <v>275</v>
      </c>
      <c r="H766" t="str">
        <f>VLOOKUP(G766,recodage_dispositifs!$A$1:$B$581,2,FALSE)</f>
        <v>APPAREILS DE MESURE DU GLUCOSE EN CONTINU</v>
      </c>
      <c r="I766" t="str">
        <f>VLOOKUP(G766,recodage_dispositifs!$A$1:$C$581,3,FALSE)</f>
        <v>biologie_medicale</v>
      </c>
    </row>
    <row r="767" spans="1:9" x14ac:dyDescent="0.25">
      <c r="A767" s="7">
        <v>43742</v>
      </c>
      <c r="B767" s="7">
        <f t="shared" si="34"/>
        <v>43743</v>
      </c>
      <c r="C767" s="7"/>
      <c r="D767" s="7"/>
      <c r="E767" s="8">
        <f t="shared" si="35"/>
        <v>2019</v>
      </c>
      <c r="F767" s="8">
        <f t="shared" si="36"/>
        <v>10</v>
      </c>
      <c r="G767" t="s">
        <v>312</v>
      </c>
      <c r="H767" t="str">
        <f>VLOOKUP(G767,recodage_dispositifs!$A$1:$B$581,2,FALSE)</f>
        <v>CLIP POUR HEMOSTASE</v>
      </c>
      <c r="I767" t="str">
        <f>VLOOKUP(G767,recodage_dispositifs!$A$1:$C$581,3,FALSE)</f>
        <v>a_classer_plus_tard</v>
      </c>
    </row>
    <row r="768" spans="1:9" x14ac:dyDescent="0.25">
      <c r="A768" s="7">
        <v>43742</v>
      </c>
      <c r="B768" s="7">
        <f t="shared" si="34"/>
        <v>43743</v>
      </c>
      <c r="C768" s="7"/>
      <c r="D768" s="7"/>
      <c r="E768" s="8">
        <f t="shared" si="35"/>
        <v>2019</v>
      </c>
      <c r="F768" s="8">
        <f t="shared" si="36"/>
        <v>10</v>
      </c>
      <c r="G768" t="s">
        <v>121</v>
      </c>
      <c r="H768" t="str">
        <f>VLOOKUP(G768,recodage_dispositifs!$A$1:$B$581,2,FALSE)</f>
        <v>COIL</v>
      </c>
      <c r="I768" t="str">
        <f>VLOOKUP(G768,recodage_dispositifs!$A$1:$C$581,3,FALSE)</f>
        <v>a_classer_plus_tard</v>
      </c>
    </row>
    <row r="769" spans="1:9" x14ac:dyDescent="0.25">
      <c r="A769" s="7">
        <v>43741</v>
      </c>
      <c r="B769" s="7">
        <f t="shared" si="34"/>
        <v>43742</v>
      </c>
      <c r="C769" s="7"/>
      <c r="D769" s="7"/>
      <c r="E769" s="8">
        <f t="shared" si="35"/>
        <v>2019</v>
      </c>
      <c r="F769" s="8">
        <f t="shared" si="36"/>
        <v>10</v>
      </c>
      <c r="G769" t="s">
        <v>64</v>
      </c>
      <c r="H769" t="str">
        <f>VLOOKUP(G769,recodage_dispositifs!$A$1:$B$581,2,FALSE)</f>
        <v>PINCE A CLIP</v>
      </c>
      <c r="I769" t="str">
        <f>VLOOKUP(G769,recodage_dispositifs!$A$1:$C$581,3,FALSE)</f>
        <v>a_classer_plus_tard</v>
      </c>
    </row>
    <row r="770" spans="1:9" x14ac:dyDescent="0.25">
      <c r="A770" s="7">
        <v>43741</v>
      </c>
      <c r="B770" s="7">
        <f t="shared" si="34"/>
        <v>43742</v>
      </c>
      <c r="C770" s="7"/>
      <c r="D770" s="7"/>
      <c r="E770" s="8">
        <f t="shared" si="35"/>
        <v>2019</v>
      </c>
      <c r="F770" s="8">
        <f t="shared" si="36"/>
        <v>10</v>
      </c>
      <c r="G770" t="s">
        <v>55</v>
      </c>
      <c r="H770" t="str">
        <f>VLOOKUP(G770,recodage_dispositifs!$A$1:$B$581,2,FALSE)</f>
        <v>DMU D' APHERESE PLASMA</v>
      </c>
      <c r="I770" t="str">
        <f>VLOOKUP(G770,recodage_dispositifs!$A$1:$C$581,3,FALSE)</f>
        <v>a_classer_plus_tard</v>
      </c>
    </row>
    <row r="771" spans="1:9" x14ac:dyDescent="0.25">
      <c r="A771" s="7">
        <v>43741</v>
      </c>
      <c r="B771" s="7">
        <f t="shared" si="34"/>
        <v>43742</v>
      </c>
      <c r="C771" s="7"/>
      <c r="D771" s="7"/>
      <c r="E771" s="8">
        <f t="shared" si="35"/>
        <v>2019</v>
      </c>
      <c r="F771" s="8">
        <f t="shared" si="36"/>
        <v>10</v>
      </c>
      <c r="G771" t="s">
        <v>45</v>
      </c>
      <c r="H771" t="str">
        <f>VLOOKUP(G771,recodage_dispositifs!$A$1:$B$581,2,FALSE)</f>
        <v>AGRAFEUSE CHIRURGICALE</v>
      </c>
      <c r="I771" t="str">
        <f>VLOOKUP(G771,recodage_dispositifs!$A$1:$C$581,3,FALSE)</f>
        <v>chirurgie</v>
      </c>
    </row>
    <row r="772" spans="1:9" x14ac:dyDescent="0.25">
      <c r="A772" s="7">
        <v>43740</v>
      </c>
      <c r="B772" s="7">
        <f t="shared" ref="B772:B835" si="37">A772+1</f>
        <v>43741</v>
      </c>
      <c r="C772" s="7"/>
      <c r="D772" s="7"/>
      <c r="E772" s="8">
        <f t="shared" ref="E772:E835" si="38">YEAR(A772)</f>
        <v>2019</v>
      </c>
      <c r="F772" s="8">
        <f t="shared" ref="F772:F835" si="39">MONTH(A772)</f>
        <v>10</v>
      </c>
      <c r="G772" t="s">
        <v>235</v>
      </c>
      <c r="H772" t="str">
        <f>VLOOKUP(G772,recodage_dispositifs!$A$1:$B$581,2,FALSE)</f>
        <v>VIROLOGIE</v>
      </c>
      <c r="I772" t="str">
        <f>VLOOKUP(G772,recodage_dispositifs!$A$1:$C$581,3,FALSE)</f>
        <v>a_classer_plus_tard</v>
      </c>
    </row>
    <row r="773" spans="1:9" x14ac:dyDescent="0.25">
      <c r="A773" s="7">
        <v>43740</v>
      </c>
      <c r="B773" s="7">
        <f t="shared" si="37"/>
        <v>43741</v>
      </c>
      <c r="C773" s="7"/>
      <c r="D773" s="7"/>
      <c r="E773" s="8">
        <f t="shared" si="38"/>
        <v>2019</v>
      </c>
      <c r="F773" s="8">
        <f t="shared" si="39"/>
        <v>10</v>
      </c>
      <c r="G773" t="s">
        <v>210</v>
      </c>
      <c r="H773" t="str">
        <f>VLOOKUP(G773,recodage_dispositifs!$A$1:$B$581,2,FALSE)</f>
        <v>ANALYSEUR UTILISE EN ROUTINE - BIOCHIMIE</v>
      </c>
      <c r="I773" t="str">
        <f>VLOOKUP(G773,recodage_dispositifs!$A$1:$C$581,3,FALSE)</f>
        <v>biologie_medicale</v>
      </c>
    </row>
    <row r="774" spans="1:9" x14ac:dyDescent="0.25">
      <c r="A774" s="7">
        <v>43740</v>
      </c>
      <c r="B774" s="7">
        <f t="shared" si="37"/>
        <v>43741</v>
      </c>
      <c r="C774" s="7"/>
      <c r="D774" s="7"/>
      <c r="E774" s="8">
        <f t="shared" si="38"/>
        <v>2019</v>
      </c>
      <c r="F774" s="8">
        <f t="shared" si="39"/>
        <v>10</v>
      </c>
      <c r="G774" t="s">
        <v>212</v>
      </c>
      <c r="H774" t="str">
        <f>VLOOKUP(G774,recodage_dispositifs!$A$1:$B$581,2,FALSE)</f>
        <v>TROPONINE - BIOCHIMIE</v>
      </c>
      <c r="I774" t="str">
        <f>VLOOKUP(G774,recodage_dispositifs!$A$1:$C$581,3,FALSE)</f>
        <v>a_classer_plus_tard</v>
      </c>
    </row>
    <row r="775" spans="1:9" x14ac:dyDescent="0.25">
      <c r="A775" s="7">
        <v>43740</v>
      </c>
      <c r="B775" s="7">
        <f t="shared" si="37"/>
        <v>43741</v>
      </c>
      <c r="C775" s="7"/>
      <c r="D775" s="7"/>
      <c r="E775" s="8">
        <f t="shared" si="38"/>
        <v>2019</v>
      </c>
      <c r="F775" s="8">
        <f t="shared" si="39"/>
        <v>10</v>
      </c>
      <c r="G775" t="s">
        <v>75</v>
      </c>
      <c r="H775" t="str">
        <f>VLOOKUP(G775,recodage_dispositifs!$A$1:$B$581,2,FALSE)</f>
        <v>FILTRE POUR LIGNE DE PERFUSION</v>
      </c>
      <c r="I775" t="str">
        <f>VLOOKUP(G775,recodage_dispositifs!$A$1:$C$581,3,FALSE)</f>
        <v>a_classer_plus_tard</v>
      </c>
    </row>
    <row r="776" spans="1:9" x14ac:dyDescent="0.25">
      <c r="A776" s="7">
        <v>43740</v>
      </c>
      <c r="B776" s="7">
        <f t="shared" si="37"/>
        <v>43741</v>
      </c>
      <c r="C776" s="7"/>
      <c r="D776" s="7"/>
      <c r="E776" s="8">
        <f t="shared" si="38"/>
        <v>2019</v>
      </c>
      <c r="F776" s="8">
        <f t="shared" si="39"/>
        <v>10</v>
      </c>
      <c r="G776" t="s">
        <v>48</v>
      </c>
      <c r="H776" t="str">
        <f>VLOOKUP(G776,recodage_dispositifs!$A$1:$B$581,2,FALSE)</f>
        <v>DIFFUSEUR PORTABLE NON REUTILISABLE</v>
      </c>
      <c r="I776" t="str">
        <f>VLOOKUP(G776,recodage_dispositifs!$A$1:$C$581,3,FALSE)</f>
        <v>a_classer_plus_tard</v>
      </c>
    </row>
    <row r="777" spans="1:9" x14ac:dyDescent="0.25">
      <c r="A777" s="7">
        <v>43740</v>
      </c>
      <c r="B777" s="7">
        <f t="shared" si="37"/>
        <v>43741</v>
      </c>
      <c r="C777" s="7"/>
      <c r="D777" s="7"/>
      <c r="E777" s="8">
        <f t="shared" si="38"/>
        <v>2019</v>
      </c>
      <c r="F777" s="8">
        <f t="shared" si="39"/>
        <v>10</v>
      </c>
      <c r="G777" t="s">
        <v>32</v>
      </c>
      <c r="H777" t="str">
        <f>VLOOKUP(G777,recodage_dispositifs!$A$1:$B$581,2,FALSE)</f>
        <v>CHAMBRE A CATHETER IMPLANTABLE</v>
      </c>
      <c r="I777" t="str">
        <f>VLOOKUP(G777,recodage_dispositifs!$A$1:$C$581,3,FALSE)</f>
        <v>a_classer_plus_tard</v>
      </c>
    </row>
    <row r="778" spans="1:9" x14ac:dyDescent="0.25">
      <c r="A778" s="7">
        <v>43740</v>
      </c>
      <c r="B778" s="7">
        <f t="shared" si="37"/>
        <v>43741</v>
      </c>
      <c r="C778" s="7"/>
      <c r="D778" s="7"/>
      <c r="E778" s="8">
        <f t="shared" si="38"/>
        <v>2019</v>
      </c>
      <c r="F778" s="8">
        <f t="shared" si="39"/>
        <v>10</v>
      </c>
      <c r="G778" t="s">
        <v>54</v>
      </c>
      <c r="H778" t="str">
        <f>VLOOKUP(G778,recodage_dispositifs!$A$1:$B$581,2,FALSE)</f>
        <v>DEFIBRILLATEUR IMPLANTABLE</v>
      </c>
      <c r="I778" t="str">
        <f>VLOOKUP(G778,recodage_dispositifs!$A$1:$C$581,3,FALSE)</f>
        <v>a_classer_plus_tard</v>
      </c>
    </row>
    <row r="779" spans="1:9" x14ac:dyDescent="0.25">
      <c r="A779" s="7">
        <v>43740</v>
      </c>
      <c r="B779" s="7">
        <f t="shared" si="37"/>
        <v>43741</v>
      </c>
      <c r="C779" s="7"/>
      <c r="D779" s="7"/>
      <c r="E779" s="8">
        <f t="shared" si="38"/>
        <v>2019</v>
      </c>
      <c r="F779" s="8">
        <f t="shared" si="39"/>
        <v>10</v>
      </c>
      <c r="G779" t="s">
        <v>45</v>
      </c>
      <c r="H779" t="str">
        <f>VLOOKUP(G779,recodage_dispositifs!$A$1:$B$581,2,FALSE)</f>
        <v>AGRAFEUSE CHIRURGICALE</v>
      </c>
      <c r="I779" t="str">
        <f>VLOOKUP(G779,recodage_dispositifs!$A$1:$C$581,3,FALSE)</f>
        <v>chirurgie</v>
      </c>
    </row>
    <row r="780" spans="1:9" x14ac:dyDescent="0.25">
      <c r="A780" s="7">
        <v>43740</v>
      </c>
      <c r="B780" s="7">
        <f t="shared" si="37"/>
        <v>43741</v>
      </c>
      <c r="C780" s="7"/>
      <c r="D780" s="7"/>
      <c r="E780" s="8">
        <f t="shared" si="38"/>
        <v>2019</v>
      </c>
      <c r="F780" s="8">
        <f t="shared" si="39"/>
        <v>10</v>
      </c>
      <c r="G780" t="s">
        <v>313</v>
      </c>
      <c r="H780" t="str">
        <f>VLOOKUP(G780,recodage_dispositifs!$A$1:$B$581,2,FALSE)</f>
        <v>ENDOPROTHESE THORACIQUE</v>
      </c>
      <c r="I780" t="str">
        <f>VLOOKUP(G780,recodage_dispositifs!$A$1:$C$581,3,FALSE)</f>
        <v>a_classer_plus_tard</v>
      </c>
    </row>
    <row r="781" spans="1:9" x14ac:dyDescent="0.25">
      <c r="A781" s="7">
        <v>43740</v>
      </c>
      <c r="B781" s="7">
        <f t="shared" si="37"/>
        <v>43741</v>
      </c>
      <c r="C781" s="7"/>
      <c r="D781" s="7"/>
      <c r="E781" s="8">
        <f t="shared" si="38"/>
        <v>2019</v>
      </c>
      <c r="F781" s="8">
        <f t="shared" si="39"/>
        <v>10</v>
      </c>
      <c r="G781" t="s">
        <v>237</v>
      </c>
      <c r="H781" t="str">
        <f>VLOOKUP(G781,recodage_dispositifs!$A$1:$B$581,2,FALSE)</f>
        <v>APPAREILS DE MESURE DU GLUCOSE EN CONTINU</v>
      </c>
      <c r="I781" t="str">
        <f>VLOOKUP(G781,recodage_dispositifs!$A$1:$C$581,3,FALSE)</f>
        <v>biologie_medicale</v>
      </c>
    </row>
    <row r="782" spans="1:9" x14ac:dyDescent="0.25">
      <c r="A782" s="7">
        <v>43739</v>
      </c>
      <c r="B782" s="7">
        <f t="shared" si="37"/>
        <v>43740</v>
      </c>
      <c r="C782" s="7"/>
      <c r="D782" s="7"/>
      <c r="E782" s="8">
        <f t="shared" si="38"/>
        <v>2019</v>
      </c>
      <c r="F782" s="8">
        <f t="shared" si="39"/>
        <v>10</v>
      </c>
      <c r="G782" t="s">
        <v>275</v>
      </c>
      <c r="H782" t="str">
        <f>VLOOKUP(G782,recodage_dispositifs!$A$1:$B$581,2,FALSE)</f>
        <v>APPAREILS DE MESURE DU GLUCOSE EN CONTINU</v>
      </c>
      <c r="I782" t="str">
        <f>VLOOKUP(G782,recodage_dispositifs!$A$1:$C$581,3,FALSE)</f>
        <v>biologie_medicale</v>
      </c>
    </row>
    <row r="783" spans="1:9" x14ac:dyDescent="0.25">
      <c r="A783" s="7">
        <v>43739</v>
      </c>
      <c r="B783" s="7">
        <f t="shared" si="37"/>
        <v>43740</v>
      </c>
      <c r="C783" s="7"/>
      <c r="D783" s="7"/>
      <c r="E783" s="8">
        <f t="shared" si="38"/>
        <v>2019</v>
      </c>
      <c r="F783" s="8">
        <f t="shared" si="39"/>
        <v>10</v>
      </c>
      <c r="G783" t="s">
        <v>268</v>
      </c>
      <c r="H783" t="str">
        <f>VLOOKUP(G783,recodage_dispositifs!$A$1:$B$581,2,FALSE)</f>
        <v>VENTILATEUR DE REANIMATION</v>
      </c>
      <c r="I783" t="str">
        <f>VLOOKUP(G783,recodage_dispositifs!$A$1:$C$581,3,FALSE)</f>
        <v>a_classer_plus_tard</v>
      </c>
    </row>
    <row r="784" spans="1:9" x14ac:dyDescent="0.25">
      <c r="A784" s="7">
        <v>43738</v>
      </c>
      <c r="B784" s="7">
        <f t="shared" si="37"/>
        <v>43739</v>
      </c>
      <c r="C784" s="7"/>
      <c r="D784" s="7"/>
      <c r="E784" s="8">
        <f t="shared" si="38"/>
        <v>2019</v>
      </c>
      <c r="F784" s="8">
        <f t="shared" si="39"/>
        <v>9</v>
      </c>
      <c r="G784" t="s">
        <v>45</v>
      </c>
      <c r="H784" t="str">
        <f>VLOOKUP(G784,recodage_dispositifs!$A$1:$B$581,2,FALSE)</f>
        <v>AGRAFEUSE CHIRURGICALE</v>
      </c>
      <c r="I784" t="str">
        <f>VLOOKUP(G784,recodage_dispositifs!$A$1:$C$581,3,FALSE)</f>
        <v>chirurgie</v>
      </c>
    </row>
    <row r="785" spans="1:9" x14ac:dyDescent="0.25">
      <c r="A785" s="7">
        <v>43738</v>
      </c>
      <c r="B785" s="7">
        <f t="shared" si="37"/>
        <v>43739</v>
      </c>
      <c r="C785" s="7"/>
      <c r="D785" s="7"/>
      <c r="E785" s="8">
        <f t="shared" si="38"/>
        <v>2019</v>
      </c>
      <c r="F785" s="8">
        <f t="shared" si="39"/>
        <v>9</v>
      </c>
      <c r="G785" t="s">
        <v>45</v>
      </c>
      <c r="H785" t="str">
        <f>VLOOKUP(G785,recodage_dispositifs!$A$1:$B$581,2,FALSE)</f>
        <v>AGRAFEUSE CHIRURGICALE</v>
      </c>
      <c r="I785" t="str">
        <f>VLOOKUP(G785,recodage_dispositifs!$A$1:$C$581,3,FALSE)</f>
        <v>chirurgie</v>
      </c>
    </row>
    <row r="786" spans="1:9" x14ac:dyDescent="0.25">
      <c r="A786" s="7">
        <v>43738</v>
      </c>
      <c r="B786" s="7">
        <f t="shared" si="37"/>
        <v>43739</v>
      </c>
      <c r="C786" s="7"/>
      <c r="D786" s="7"/>
      <c r="E786" s="8">
        <f t="shared" si="38"/>
        <v>2019</v>
      </c>
      <c r="F786" s="8">
        <f t="shared" si="39"/>
        <v>9</v>
      </c>
      <c r="G786" t="s">
        <v>30</v>
      </c>
      <c r="H786" t="str">
        <f>VLOOKUP(G786,recodage_dispositifs!$A$1:$B$581,2,FALSE)</f>
        <v>MATERIEL ANCILLAIRE ( ORTHOPEDIE )</v>
      </c>
      <c r="I786" t="str">
        <f>VLOOKUP(G786,recodage_dispositifs!$A$1:$C$581,3,FALSE)</f>
        <v>chirurgie</v>
      </c>
    </row>
    <row r="787" spans="1:9" x14ac:dyDescent="0.25">
      <c r="A787" s="7">
        <v>43738</v>
      </c>
      <c r="B787" s="7">
        <f t="shared" si="37"/>
        <v>43739</v>
      </c>
      <c r="C787" s="7"/>
      <c r="D787" s="7"/>
      <c r="E787" s="8">
        <f t="shared" si="38"/>
        <v>2019</v>
      </c>
      <c r="F787" s="8">
        <f t="shared" si="39"/>
        <v>9</v>
      </c>
      <c r="G787" t="s">
        <v>314</v>
      </c>
      <c r="H787" t="str">
        <f>VLOOKUP(G787,recodage_dispositifs!$A$1:$B$581,2,FALSE)</f>
        <v>RENFORT PARIETAL/TREILLIS</v>
      </c>
      <c r="I787" t="str">
        <f>VLOOKUP(G787,recodage_dispositifs!$A$1:$C$581,3,FALSE)</f>
        <v>a_classer_plus_tard</v>
      </c>
    </row>
    <row r="788" spans="1:9" x14ac:dyDescent="0.25">
      <c r="A788" s="7">
        <v>43738</v>
      </c>
      <c r="B788" s="7">
        <f t="shared" si="37"/>
        <v>43739</v>
      </c>
      <c r="C788" s="7"/>
      <c r="D788" s="7"/>
      <c r="E788" s="8">
        <f t="shared" si="38"/>
        <v>2019</v>
      </c>
      <c r="F788" s="8">
        <f t="shared" si="39"/>
        <v>9</v>
      </c>
      <c r="G788" t="s">
        <v>171</v>
      </c>
      <c r="H788" t="str">
        <f>VLOOKUP(G788,recodage_dispositifs!$A$1:$B$581,2,FALSE)</f>
        <v>DISPOSITIF INTRA - UTERIN ( STERILET )</v>
      </c>
      <c r="I788" t="str">
        <f>VLOOKUP(G788,recodage_dispositifs!$A$1:$C$581,3,FALSE)</f>
        <v>a_classer_plus_tard</v>
      </c>
    </row>
    <row r="789" spans="1:9" x14ac:dyDescent="0.25">
      <c r="A789" s="7">
        <v>43738</v>
      </c>
      <c r="B789" s="7">
        <f t="shared" si="37"/>
        <v>43739</v>
      </c>
      <c r="C789" s="7"/>
      <c r="D789" s="7"/>
      <c r="E789" s="8">
        <f t="shared" si="38"/>
        <v>2019</v>
      </c>
      <c r="F789" s="8">
        <f t="shared" si="39"/>
        <v>9</v>
      </c>
      <c r="G789" t="s">
        <v>38</v>
      </c>
      <c r="H789" t="str">
        <f>VLOOKUP(G789,recodage_dispositifs!$A$1:$B$581,2,FALSE)</f>
        <v>PROLONGATEUR</v>
      </c>
      <c r="I789" t="str">
        <f>VLOOKUP(G789,recodage_dispositifs!$A$1:$C$581,3,FALSE)</f>
        <v>a_classer_plus_tard</v>
      </c>
    </row>
    <row r="790" spans="1:9" x14ac:dyDescent="0.25">
      <c r="A790" s="7">
        <v>43738</v>
      </c>
      <c r="B790" s="7">
        <f t="shared" si="37"/>
        <v>43739</v>
      </c>
      <c r="C790" s="7"/>
      <c r="D790" s="7"/>
      <c r="E790" s="8">
        <f t="shared" si="38"/>
        <v>2019</v>
      </c>
      <c r="F790" s="8">
        <f t="shared" si="39"/>
        <v>9</v>
      </c>
      <c r="G790" t="s">
        <v>315</v>
      </c>
      <c r="H790" t="str">
        <f>VLOOKUP(G790,recodage_dispositifs!$A$1:$B$581,2,FALSE)</f>
        <v>POCHE A INSTRUMENT</v>
      </c>
      <c r="I790" t="str">
        <f>VLOOKUP(G790,recodage_dispositifs!$A$1:$C$581,3,FALSE)</f>
        <v>a_classer_plus_tard</v>
      </c>
    </row>
    <row r="791" spans="1:9" x14ac:dyDescent="0.25">
      <c r="A791" s="7">
        <v>43738</v>
      </c>
      <c r="B791" s="7">
        <f t="shared" si="37"/>
        <v>43739</v>
      </c>
      <c r="C791" s="7"/>
      <c r="D791" s="7"/>
      <c r="E791" s="8">
        <f t="shared" si="38"/>
        <v>2019</v>
      </c>
      <c r="F791" s="8">
        <f t="shared" si="39"/>
        <v>9</v>
      </c>
      <c r="G791" t="s">
        <v>316</v>
      </c>
      <c r="H791" t="str">
        <f>VLOOKUP(G791,recodage_dispositifs!$A$1:$B$581,2,FALSE)</f>
        <v>POMPE A NUTRITION ENTERALE ( TUBULURE )</v>
      </c>
      <c r="I791" t="str">
        <f>VLOOKUP(G791,recodage_dispositifs!$A$1:$C$581,3,FALSE)</f>
        <v>a_classer_plus_tard</v>
      </c>
    </row>
    <row r="792" spans="1:9" x14ac:dyDescent="0.25">
      <c r="A792" s="7">
        <v>43735</v>
      </c>
      <c r="B792" s="7">
        <f t="shared" si="37"/>
        <v>43736</v>
      </c>
      <c r="C792" s="7"/>
      <c r="D792" s="7"/>
      <c r="E792" s="8">
        <f t="shared" si="38"/>
        <v>2019</v>
      </c>
      <c r="F792" s="8">
        <f t="shared" si="39"/>
        <v>9</v>
      </c>
      <c r="G792" t="s">
        <v>55</v>
      </c>
      <c r="H792" t="str">
        <f>VLOOKUP(G792,recodage_dispositifs!$A$1:$B$581,2,FALSE)</f>
        <v>DMU D' APHERESE PLASMA</v>
      </c>
      <c r="I792" t="str">
        <f>VLOOKUP(G792,recodage_dispositifs!$A$1:$C$581,3,FALSE)</f>
        <v>a_classer_plus_tard</v>
      </c>
    </row>
    <row r="793" spans="1:9" x14ac:dyDescent="0.25">
      <c r="A793" s="7">
        <v>43734</v>
      </c>
      <c r="B793" s="7">
        <f t="shared" si="37"/>
        <v>43735</v>
      </c>
      <c r="C793" s="7"/>
      <c r="D793" s="7"/>
      <c r="E793" s="8">
        <f t="shared" si="38"/>
        <v>2019</v>
      </c>
      <c r="F793" s="8">
        <f t="shared" si="39"/>
        <v>9</v>
      </c>
      <c r="G793" t="s">
        <v>137</v>
      </c>
      <c r="H793" t="str">
        <f>VLOOKUP(G793,recodage_dispositifs!$A$1:$B$581,2,FALSE)</f>
        <v>ANALYSEURS IMMUNO-HEMATO: GROUPAGE+PHENO+RAI TECH CLASSIQUE</v>
      </c>
      <c r="I793" t="str">
        <f>VLOOKUP(G793,recodage_dispositifs!$A$1:$C$581,3,FALSE)</f>
        <v>biologie_medicale</v>
      </c>
    </row>
    <row r="794" spans="1:9" x14ac:dyDescent="0.25">
      <c r="A794" s="7">
        <v>43733</v>
      </c>
      <c r="B794" s="7">
        <f t="shared" si="37"/>
        <v>43734</v>
      </c>
      <c r="C794" s="7"/>
      <c r="D794" s="7"/>
      <c r="E794" s="8">
        <f t="shared" si="38"/>
        <v>2019</v>
      </c>
      <c r="F794" s="8">
        <f t="shared" si="39"/>
        <v>9</v>
      </c>
      <c r="G794" t="s">
        <v>312</v>
      </c>
      <c r="H794" t="str">
        <f>VLOOKUP(G794,recodage_dispositifs!$A$1:$B$581,2,FALSE)</f>
        <v>CLIP POUR HEMOSTASE</v>
      </c>
      <c r="I794" t="str">
        <f>VLOOKUP(G794,recodage_dispositifs!$A$1:$C$581,3,FALSE)</f>
        <v>a_classer_plus_tard</v>
      </c>
    </row>
    <row r="795" spans="1:9" x14ac:dyDescent="0.25">
      <c r="A795" s="7">
        <v>43733</v>
      </c>
      <c r="B795" s="7">
        <f t="shared" si="37"/>
        <v>43734</v>
      </c>
      <c r="C795" s="7"/>
      <c r="D795" s="7"/>
      <c r="E795" s="8">
        <f t="shared" si="38"/>
        <v>2019</v>
      </c>
      <c r="F795" s="8">
        <f t="shared" si="39"/>
        <v>9</v>
      </c>
      <c r="G795" t="s">
        <v>93</v>
      </c>
      <c r="H795" t="str">
        <f>VLOOKUP(G795,recodage_dispositifs!$A$1:$B$581,2,FALSE)</f>
        <v>LENTILLE INTRA - OCULAIRE</v>
      </c>
      <c r="I795" t="str">
        <f>VLOOKUP(G795,recodage_dispositifs!$A$1:$C$581,3,FALSE)</f>
        <v>a_classer_plus_tard</v>
      </c>
    </row>
    <row r="796" spans="1:9" x14ac:dyDescent="0.25">
      <c r="A796" s="7">
        <v>43733</v>
      </c>
      <c r="B796" s="7">
        <f t="shared" si="37"/>
        <v>43734</v>
      </c>
      <c r="C796" s="7"/>
      <c r="D796" s="7"/>
      <c r="E796" s="8">
        <f t="shared" si="38"/>
        <v>2019</v>
      </c>
      <c r="F796" s="8">
        <f t="shared" si="39"/>
        <v>9</v>
      </c>
      <c r="G796" t="s">
        <v>78</v>
      </c>
      <c r="H796" t="str">
        <f>VLOOKUP(G796,recodage_dispositifs!$A$1:$B$581,2,FALSE)</f>
        <v>FIL DE SUTURE CHIRURGICALE</v>
      </c>
      <c r="I796" t="str">
        <f>VLOOKUP(G796,recodage_dispositifs!$A$1:$C$581,3,FALSE)</f>
        <v>a_classer_plus_tard</v>
      </c>
    </row>
    <row r="797" spans="1:9" x14ac:dyDescent="0.25">
      <c r="A797" s="7">
        <v>43732</v>
      </c>
      <c r="B797" s="7">
        <f t="shared" si="37"/>
        <v>43733</v>
      </c>
      <c r="C797" s="7"/>
      <c r="D797" s="7"/>
      <c r="E797" s="8">
        <f t="shared" si="38"/>
        <v>2019</v>
      </c>
      <c r="F797" s="8">
        <f t="shared" si="39"/>
        <v>9</v>
      </c>
      <c r="G797" t="s">
        <v>33</v>
      </c>
      <c r="H797" t="str">
        <f>VLOOKUP(G797,recodage_dispositifs!$A$1:$B$581,2,FALSE)</f>
        <v>THERAPIE PAR PRESSION NEGATIVE</v>
      </c>
      <c r="I797" t="str">
        <f>VLOOKUP(G797,recodage_dispositifs!$A$1:$C$581,3,FALSE)</f>
        <v>a_classer_plus_tard</v>
      </c>
    </row>
    <row r="798" spans="1:9" x14ac:dyDescent="0.25">
      <c r="A798" s="7">
        <v>43732</v>
      </c>
      <c r="B798" s="7">
        <f t="shared" si="37"/>
        <v>43733</v>
      </c>
      <c r="C798" s="7"/>
      <c r="D798" s="7"/>
      <c r="E798" s="8">
        <f t="shared" si="38"/>
        <v>2019</v>
      </c>
      <c r="F798" s="8">
        <f t="shared" si="39"/>
        <v>9</v>
      </c>
      <c r="G798" t="s">
        <v>30</v>
      </c>
      <c r="H798" t="str">
        <f>VLOOKUP(G798,recodage_dispositifs!$A$1:$B$581,2,FALSE)</f>
        <v>MATERIEL ANCILLAIRE ( ORTHOPEDIE )</v>
      </c>
      <c r="I798" t="str">
        <f>VLOOKUP(G798,recodage_dispositifs!$A$1:$C$581,3,FALSE)</f>
        <v>chirurgie</v>
      </c>
    </row>
    <row r="799" spans="1:9" x14ac:dyDescent="0.25">
      <c r="A799" s="7">
        <v>43732</v>
      </c>
      <c r="B799" s="7">
        <f t="shared" si="37"/>
        <v>43733</v>
      </c>
      <c r="C799" s="7"/>
      <c r="D799" s="7"/>
      <c r="E799" s="8">
        <f t="shared" si="38"/>
        <v>2019</v>
      </c>
      <c r="F799" s="8">
        <f t="shared" si="39"/>
        <v>9</v>
      </c>
      <c r="G799" t="s">
        <v>117</v>
      </c>
      <c r="H799" t="str">
        <f>VLOOKUP(G799,recodage_dispositifs!$A$1:$B$581,2,FALSE)</f>
        <v>TUBES DE PRELEVEMENT : CITRATE</v>
      </c>
      <c r="I799" t="str">
        <f>VLOOKUP(G799,recodage_dispositifs!$A$1:$C$581,3,FALSE)</f>
        <v>a_classer_plus_tard</v>
      </c>
    </row>
    <row r="800" spans="1:9" x14ac:dyDescent="0.25">
      <c r="A800" s="7">
        <v>43732</v>
      </c>
      <c r="B800" s="7">
        <f t="shared" si="37"/>
        <v>43733</v>
      </c>
      <c r="C800" s="7"/>
      <c r="D800" s="7"/>
      <c r="E800" s="8">
        <f t="shared" si="38"/>
        <v>2019</v>
      </c>
      <c r="F800" s="8">
        <f t="shared" si="39"/>
        <v>9</v>
      </c>
      <c r="G800" t="s">
        <v>92</v>
      </c>
      <c r="H800" t="str">
        <f>VLOOKUP(G800,recodage_dispositifs!$A$1:$B$581,2,FALSE)</f>
        <v>CATHETER A BALLONNET - DILATATIONS</v>
      </c>
      <c r="I800" t="str">
        <f>VLOOKUP(G800,recodage_dispositifs!$A$1:$C$581,3,FALSE)</f>
        <v>a_classer_plus_tard</v>
      </c>
    </row>
    <row r="801" spans="1:9" x14ac:dyDescent="0.25">
      <c r="A801" s="7">
        <v>43732</v>
      </c>
      <c r="B801" s="7">
        <f t="shared" si="37"/>
        <v>43733</v>
      </c>
      <c r="C801" s="7"/>
      <c r="D801" s="7"/>
      <c r="E801" s="8">
        <f t="shared" si="38"/>
        <v>2019</v>
      </c>
      <c r="F801" s="8">
        <f t="shared" si="39"/>
        <v>9</v>
      </c>
      <c r="G801" t="s">
        <v>283</v>
      </c>
      <c r="H801" t="str">
        <f>VLOOKUP(G801,recodage_dispositifs!$A$1:$B$581,2,FALSE)</f>
        <v>BISTOURI ELECTRIQUE ( PINCE DE THERMOFUSION )</v>
      </c>
      <c r="I801" t="str">
        <f>VLOOKUP(G801,recodage_dispositifs!$A$1:$C$581,3,FALSE)</f>
        <v>chirurgie</v>
      </c>
    </row>
    <row r="802" spans="1:9" x14ac:dyDescent="0.25">
      <c r="A802" s="7">
        <v>43732</v>
      </c>
      <c r="B802" s="7">
        <f t="shared" si="37"/>
        <v>43733</v>
      </c>
      <c r="C802" s="7"/>
      <c r="D802" s="7"/>
      <c r="E802" s="8">
        <f t="shared" si="38"/>
        <v>2019</v>
      </c>
      <c r="F802" s="8">
        <f t="shared" si="39"/>
        <v>9</v>
      </c>
      <c r="G802" t="s">
        <v>119</v>
      </c>
      <c r="H802" t="str">
        <f>VLOOKUP(G802,recodage_dispositifs!$A$1:$B$581,2,FALSE)</f>
        <v>CANULE POUR CEC</v>
      </c>
      <c r="I802" t="str">
        <f>VLOOKUP(G802,recodage_dispositifs!$A$1:$C$581,3,FALSE)</f>
        <v>a_classer_plus_tard</v>
      </c>
    </row>
    <row r="803" spans="1:9" x14ac:dyDescent="0.25">
      <c r="A803" s="7">
        <v>43731</v>
      </c>
      <c r="B803" s="7">
        <f t="shared" si="37"/>
        <v>43732</v>
      </c>
      <c r="C803" s="7"/>
      <c r="D803" s="7"/>
      <c r="E803" s="8">
        <f t="shared" si="38"/>
        <v>2019</v>
      </c>
      <c r="F803" s="8">
        <f t="shared" si="39"/>
        <v>9</v>
      </c>
      <c r="G803" t="s">
        <v>317</v>
      </c>
      <c r="H803" t="str">
        <f>VLOOKUP(G803,recodage_dispositifs!$A$1:$B$581,2,FALSE)</f>
        <v>APPAREILS DE MESURE DU GLUCOSE EN CONTINU</v>
      </c>
      <c r="I803" t="str">
        <f>VLOOKUP(G803,recodage_dispositifs!$A$1:$C$581,3,FALSE)</f>
        <v>biologie_medicale</v>
      </c>
    </row>
    <row r="804" spans="1:9" x14ac:dyDescent="0.25">
      <c r="A804" s="7">
        <v>43728</v>
      </c>
      <c r="B804" s="7">
        <f t="shared" si="37"/>
        <v>43729</v>
      </c>
      <c r="C804" s="7"/>
      <c r="D804" s="7"/>
      <c r="E804" s="8">
        <f t="shared" si="38"/>
        <v>2019</v>
      </c>
      <c r="F804" s="8">
        <f t="shared" si="39"/>
        <v>9</v>
      </c>
      <c r="G804" t="s">
        <v>69</v>
      </c>
      <c r="H804" t="str">
        <f>VLOOKUP(G804,recodage_dispositifs!$A$1:$B$581,2,FALSE)</f>
        <v>VIS D' OSTEOSYNTHESE ( ORTHOPEDIE )</v>
      </c>
      <c r="I804" t="str">
        <f>VLOOKUP(G804,recodage_dispositifs!$A$1:$C$581,3,FALSE)</f>
        <v>a_classer_plus_tard</v>
      </c>
    </row>
    <row r="805" spans="1:9" x14ac:dyDescent="0.25">
      <c r="A805" s="7">
        <v>43728</v>
      </c>
      <c r="B805" s="7">
        <f t="shared" si="37"/>
        <v>43729</v>
      </c>
      <c r="C805" s="7"/>
      <c r="D805" s="7"/>
      <c r="E805" s="8">
        <f t="shared" si="38"/>
        <v>2019</v>
      </c>
      <c r="F805" s="8">
        <f t="shared" si="39"/>
        <v>9</v>
      </c>
      <c r="G805" t="s">
        <v>92</v>
      </c>
      <c r="H805" t="str">
        <f>VLOOKUP(G805,recodage_dispositifs!$A$1:$B$581,2,FALSE)</f>
        <v>CATHETER A BALLONNET - DILATATIONS</v>
      </c>
      <c r="I805" t="str">
        <f>VLOOKUP(G805,recodage_dispositifs!$A$1:$C$581,3,FALSE)</f>
        <v>a_classer_plus_tard</v>
      </c>
    </row>
    <row r="806" spans="1:9" x14ac:dyDescent="0.25">
      <c r="A806" s="7">
        <v>43728</v>
      </c>
      <c r="B806" s="7">
        <f t="shared" si="37"/>
        <v>43729</v>
      </c>
      <c r="C806" s="7"/>
      <c r="D806" s="7"/>
      <c r="E806" s="8">
        <f t="shared" si="38"/>
        <v>2019</v>
      </c>
      <c r="F806" s="8">
        <f t="shared" si="39"/>
        <v>9</v>
      </c>
      <c r="G806" t="s">
        <v>48</v>
      </c>
      <c r="H806" t="str">
        <f>VLOOKUP(G806,recodage_dispositifs!$A$1:$B$581,2,FALSE)</f>
        <v>DIFFUSEUR PORTABLE NON REUTILISABLE</v>
      </c>
      <c r="I806" t="str">
        <f>VLOOKUP(G806,recodage_dispositifs!$A$1:$C$581,3,FALSE)</f>
        <v>a_classer_plus_tard</v>
      </c>
    </row>
    <row r="807" spans="1:9" x14ac:dyDescent="0.25">
      <c r="A807" s="7">
        <v>43728</v>
      </c>
      <c r="B807" s="7">
        <f t="shared" si="37"/>
        <v>43729</v>
      </c>
      <c r="C807" s="7"/>
      <c r="D807" s="7"/>
      <c r="E807" s="8">
        <f t="shared" si="38"/>
        <v>2019</v>
      </c>
      <c r="F807" s="8">
        <f t="shared" si="39"/>
        <v>9</v>
      </c>
      <c r="G807" t="s">
        <v>36</v>
      </c>
      <c r="H807" t="str">
        <f>VLOOKUP(G807,recodage_dispositifs!$A$1:$B$581,2,FALSE)</f>
        <v>COMPRESSE</v>
      </c>
      <c r="I807" t="str">
        <f>VLOOKUP(G807,recodage_dispositifs!$A$1:$C$581,3,FALSE)</f>
        <v>a_classer_plus_tard</v>
      </c>
    </row>
    <row r="808" spans="1:9" x14ac:dyDescent="0.25">
      <c r="A808" s="7">
        <v>43728</v>
      </c>
      <c r="B808" s="7">
        <f t="shared" si="37"/>
        <v>43729</v>
      </c>
      <c r="C808" s="7"/>
      <c r="D808" s="7"/>
      <c r="E808" s="8">
        <f t="shared" si="38"/>
        <v>2019</v>
      </c>
      <c r="F808" s="8">
        <f t="shared" si="39"/>
        <v>9</v>
      </c>
      <c r="G808" t="s">
        <v>318</v>
      </c>
      <c r="H808" t="str">
        <f>VLOOKUP(G808,recodage_dispositifs!$A$1:$B$581,2,FALSE)</f>
        <v>CREME / POMMADE</v>
      </c>
      <c r="I808" t="str">
        <f>VLOOKUP(G808,recodage_dispositifs!$A$1:$C$581,3,FALSE)</f>
        <v>a_classer_plus_tard</v>
      </c>
    </row>
    <row r="809" spans="1:9" x14ac:dyDescent="0.25">
      <c r="A809" s="7">
        <v>43728</v>
      </c>
      <c r="B809" s="7">
        <f t="shared" si="37"/>
        <v>43729</v>
      </c>
      <c r="C809" s="7"/>
      <c r="D809" s="7"/>
      <c r="E809" s="8">
        <f t="shared" si="38"/>
        <v>2019</v>
      </c>
      <c r="F809" s="8">
        <f t="shared" si="39"/>
        <v>9</v>
      </c>
      <c r="G809" t="s">
        <v>149</v>
      </c>
      <c r="H809" t="str">
        <f>VLOOKUP(G809,recodage_dispositifs!$A$1:$B$581,2,FALSE)</f>
        <v>CATHETER GUIDE</v>
      </c>
      <c r="I809" t="str">
        <f>VLOOKUP(G809,recodage_dispositifs!$A$1:$C$581,3,FALSE)</f>
        <v>a_classer_plus_tard</v>
      </c>
    </row>
    <row r="810" spans="1:9" x14ac:dyDescent="0.25">
      <c r="A810" s="7">
        <v>43728</v>
      </c>
      <c r="B810" s="7">
        <f t="shared" si="37"/>
        <v>43729</v>
      </c>
      <c r="C810" s="7"/>
      <c r="D810" s="7"/>
      <c r="E810" s="8">
        <f t="shared" si="38"/>
        <v>2019</v>
      </c>
      <c r="F810" s="8">
        <f t="shared" si="39"/>
        <v>9</v>
      </c>
      <c r="G810" t="s">
        <v>311</v>
      </c>
      <c r="H810" t="str">
        <f>VLOOKUP(G810,recodage_dispositifs!$A$1:$B$581,2,FALSE)</f>
        <v>VIROLOGIE</v>
      </c>
      <c r="I810" t="str">
        <f>VLOOKUP(G810,recodage_dispositifs!$A$1:$C$581,3,FALSE)</f>
        <v>a_classer_plus_tard</v>
      </c>
    </row>
    <row r="811" spans="1:9" x14ac:dyDescent="0.25">
      <c r="A811" s="7">
        <v>43728</v>
      </c>
      <c r="B811" s="7">
        <f t="shared" si="37"/>
        <v>43729</v>
      </c>
      <c r="C811" s="7"/>
      <c r="D811" s="7"/>
      <c r="E811" s="8">
        <f t="shared" si="38"/>
        <v>2019</v>
      </c>
      <c r="F811" s="8">
        <f t="shared" si="39"/>
        <v>9</v>
      </c>
      <c r="G811" t="s">
        <v>257</v>
      </c>
      <c r="H811" t="str">
        <f>VLOOKUP(G811,recodage_dispositifs!$A$1:$B$581,2,FALSE)</f>
        <v>VENTILATEUR D' ANESTHESIE</v>
      </c>
      <c r="I811" t="str">
        <f>VLOOKUP(G811,recodage_dispositifs!$A$1:$C$581,3,FALSE)</f>
        <v>a_classer_plus_tard</v>
      </c>
    </row>
    <row r="812" spans="1:9" x14ac:dyDescent="0.25">
      <c r="A812" s="7">
        <v>43727</v>
      </c>
      <c r="B812" s="7">
        <f t="shared" si="37"/>
        <v>43728</v>
      </c>
      <c r="C812" s="7"/>
      <c r="D812" s="7"/>
      <c r="E812" s="8">
        <f t="shared" si="38"/>
        <v>2019</v>
      </c>
      <c r="F812" s="8">
        <f t="shared" si="39"/>
        <v>9</v>
      </c>
      <c r="G812" t="s">
        <v>55</v>
      </c>
      <c r="H812" t="str">
        <f>VLOOKUP(G812,recodage_dispositifs!$A$1:$B$581,2,FALSE)</f>
        <v>DMU D' APHERESE PLASMA</v>
      </c>
      <c r="I812" t="str">
        <f>VLOOKUP(G812,recodage_dispositifs!$A$1:$C$581,3,FALSE)</f>
        <v>a_classer_plus_tard</v>
      </c>
    </row>
    <row r="813" spans="1:9" x14ac:dyDescent="0.25">
      <c r="A813" s="7">
        <v>43727</v>
      </c>
      <c r="B813" s="7">
        <f t="shared" si="37"/>
        <v>43728</v>
      </c>
      <c r="C813" s="7"/>
      <c r="D813" s="7"/>
      <c r="E813" s="8">
        <f t="shared" si="38"/>
        <v>2019</v>
      </c>
      <c r="F813" s="8">
        <f t="shared" si="39"/>
        <v>9</v>
      </c>
      <c r="G813" t="s">
        <v>319</v>
      </c>
      <c r="H813" t="str">
        <f>VLOOKUP(G813,recodage_dispositifs!$A$1:$B$581,2,FALSE)</f>
        <v>CANULE DE TRACHEOTOMIE</v>
      </c>
      <c r="I813" t="str">
        <f>VLOOKUP(G813,recodage_dispositifs!$A$1:$C$581,3,FALSE)</f>
        <v>a_classer_plus_tard</v>
      </c>
    </row>
    <row r="814" spans="1:9" x14ac:dyDescent="0.25">
      <c r="A814" s="7">
        <v>43727</v>
      </c>
      <c r="B814" s="7">
        <f t="shared" si="37"/>
        <v>43728</v>
      </c>
      <c r="C814" s="7"/>
      <c r="D814" s="7"/>
      <c r="E814" s="8">
        <f t="shared" si="38"/>
        <v>2019</v>
      </c>
      <c r="F814" s="8">
        <f t="shared" si="39"/>
        <v>9</v>
      </c>
      <c r="G814" t="s">
        <v>320</v>
      </c>
      <c r="H814" t="str">
        <f>VLOOKUP(G814,recodage_dispositifs!$A$1:$B$581,2,FALSE)</f>
        <v>POMPE A PERFUSION</v>
      </c>
      <c r="I814" t="str">
        <f>VLOOKUP(G814,recodage_dispositifs!$A$1:$C$581,3,FALSE)</f>
        <v>a_classer_plus_tard</v>
      </c>
    </row>
    <row r="815" spans="1:9" x14ac:dyDescent="0.25">
      <c r="A815" s="7">
        <v>43726</v>
      </c>
      <c r="B815" s="7">
        <f t="shared" si="37"/>
        <v>43727</v>
      </c>
      <c r="C815" s="7"/>
      <c r="D815" s="7"/>
      <c r="E815" s="8">
        <f t="shared" si="38"/>
        <v>2019</v>
      </c>
      <c r="F815" s="8">
        <f t="shared" si="39"/>
        <v>9</v>
      </c>
      <c r="G815" t="s">
        <v>60</v>
      </c>
      <c r="H815" t="str">
        <f>VLOOKUP(G815,recodage_dispositifs!$A$1:$B$581,2,FALSE)</f>
        <v>STIMULATEUR CARDIAQUE IMPLANTABLE</v>
      </c>
      <c r="I815" t="str">
        <f>VLOOKUP(G815,recodage_dispositifs!$A$1:$C$581,3,FALSE)</f>
        <v>a_classer_plus_tard</v>
      </c>
    </row>
    <row r="816" spans="1:9" x14ac:dyDescent="0.25">
      <c r="A816" s="7">
        <v>43726</v>
      </c>
      <c r="B816" s="7">
        <f t="shared" si="37"/>
        <v>43727</v>
      </c>
      <c r="C816" s="7"/>
      <c r="D816" s="7"/>
      <c r="E816" s="8">
        <f t="shared" si="38"/>
        <v>2019</v>
      </c>
      <c r="F816" s="8">
        <f t="shared" si="39"/>
        <v>9</v>
      </c>
      <c r="G816" t="s">
        <v>321</v>
      </c>
      <c r="H816" t="str">
        <f>VLOOKUP(G816,recodage_dispositifs!$A$1:$B$581,2,FALSE)</f>
        <v>AUTOIMMUNITE : ANTICORPS ANTINUCLEAIRES</v>
      </c>
      <c r="I816" t="str">
        <f>VLOOKUP(G816,recodage_dispositifs!$A$1:$C$581,3,FALSE)</f>
        <v>a_classer_plus_tard</v>
      </c>
    </row>
    <row r="817" spans="1:9" x14ac:dyDescent="0.25">
      <c r="A817" s="7">
        <v>43726</v>
      </c>
      <c r="B817" s="7">
        <f t="shared" si="37"/>
        <v>43727</v>
      </c>
      <c r="C817" s="7"/>
      <c r="D817" s="7"/>
      <c r="E817" s="8">
        <f t="shared" si="38"/>
        <v>2019</v>
      </c>
      <c r="F817" s="8">
        <f t="shared" si="39"/>
        <v>9</v>
      </c>
      <c r="G817" t="s">
        <v>149</v>
      </c>
      <c r="H817" t="str">
        <f>VLOOKUP(G817,recodage_dispositifs!$A$1:$B$581,2,FALSE)</f>
        <v>CATHETER GUIDE</v>
      </c>
      <c r="I817" t="str">
        <f>VLOOKUP(G817,recodage_dispositifs!$A$1:$C$581,3,FALSE)</f>
        <v>a_classer_plus_tard</v>
      </c>
    </row>
    <row r="818" spans="1:9" x14ac:dyDescent="0.25">
      <c r="A818" s="7">
        <v>43726</v>
      </c>
      <c r="B818" s="7">
        <f t="shared" si="37"/>
        <v>43727</v>
      </c>
      <c r="C818" s="7"/>
      <c r="D818" s="7"/>
      <c r="E818" s="8">
        <f t="shared" si="38"/>
        <v>2019</v>
      </c>
      <c r="F818" s="8">
        <f t="shared" si="39"/>
        <v>9</v>
      </c>
      <c r="G818" t="s">
        <v>322</v>
      </c>
      <c r="H818" t="str">
        <f>VLOOKUP(G818,recodage_dispositifs!$A$1:$B$581,2,FALSE)</f>
        <v xml:space="preserve">STIMULATEUR CARDIAQUE ( ACCESSOIRE ) </v>
      </c>
      <c r="I818" t="str">
        <f>VLOOKUP(G818,recodage_dispositifs!$A$1:$C$581,3,FALSE)</f>
        <v>a_classer_plus_tard</v>
      </c>
    </row>
    <row r="819" spans="1:9" x14ac:dyDescent="0.25">
      <c r="A819" s="7">
        <v>43725</v>
      </c>
      <c r="B819" s="7">
        <f t="shared" si="37"/>
        <v>43726</v>
      </c>
      <c r="C819" s="7"/>
      <c r="D819" s="7"/>
      <c r="E819" s="8">
        <f t="shared" si="38"/>
        <v>2019</v>
      </c>
      <c r="F819" s="8">
        <f t="shared" si="39"/>
        <v>9</v>
      </c>
      <c r="G819" t="s">
        <v>237</v>
      </c>
      <c r="H819" t="str">
        <f>VLOOKUP(G819,recodage_dispositifs!$A$1:$B$581,2,FALSE)</f>
        <v>APPAREILS DE MESURE DU GLUCOSE EN CONTINU</v>
      </c>
      <c r="I819" t="str">
        <f>VLOOKUP(G819,recodage_dispositifs!$A$1:$C$581,3,FALSE)</f>
        <v>biologie_medicale</v>
      </c>
    </row>
    <row r="820" spans="1:9" x14ac:dyDescent="0.25">
      <c r="A820" s="7">
        <v>43725</v>
      </c>
      <c r="B820" s="7">
        <f t="shared" si="37"/>
        <v>43726</v>
      </c>
      <c r="C820" s="7"/>
      <c r="D820" s="7"/>
      <c r="E820" s="8">
        <f t="shared" si="38"/>
        <v>2019</v>
      </c>
      <c r="F820" s="8">
        <f t="shared" si="39"/>
        <v>9</v>
      </c>
      <c r="G820" t="s">
        <v>237</v>
      </c>
      <c r="H820" t="str">
        <f>VLOOKUP(G820,recodage_dispositifs!$A$1:$B$581,2,FALSE)</f>
        <v>APPAREILS DE MESURE DU GLUCOSE EN CONTINU</v>
      </c>
      <c r="I820" t="str">
        <f>VLOOKUP(G820,recodage_dispositifs!$A$1:$C$581,3,FALSE)</f>
        <v>biologie_medicale</v>
      </c>
    </row>
    <row r="821" spans="1:9" x14ac:dyDescent="0.25">
      <c r="A821" s="7">
        <v>43725</v>
      </c>
      <c r="B821" s="7">
        <f t="shared" si="37"/>
        <v>43726</v>
      </c>
      <c r="C821" s="7"/>
      <c r="D821" s="7"/>
      <c r="E821" s="8">
        <f t="shared" si="38"/>
        <v>2019</v>
      </c>
      <c r="F821" s="8">
        <f t="shared" si="39"/>
        <v>9</v>
      </c>
      <c r="G821" t="s">
        <v>226</v>
      </c>
      <c r="H821" t="str">
        <f>VLOOKUP(G821,recodage_dispositifs!$A$1:$B$581,2,FALSE)</f>
        <v>ANALYSEURS MULTIDISCIPLINAIRES : IMMUNO - ANALYSE</v>
      </c>
      <c r="I821" t="str">
        <f>VLOOKUP(G821,recodage_dispositifs!$A$1:$C$581,3,FALSE)</f>
        <v>biologie_medicale</v>
      </c>
    </row>
    <row r="822" spans="1:9" x14ac:dyDescent="0.25">
      <c r="A822" s="7">
        <v>43724</v>
      </c>
      <c r="B822" s="7">
        <f t="shared" si="37"/>
        <v>43725</v>
      </c>
      <c r="C822" s="7"/>
      <c r="D822" s="7"/>
      <c r="E822" s="8">
        <f t="shared" si="38"/>
        <v>2019</v>
      </c>
      <c r="F822" s="8">
        <f t="shared" si="39"/>
        <v>9</v>
      </c>
      <c r="G822" t="s">
        <v>55</v>
      </c>
      <c r="H822" t="str">
        <f>VLOOKUP(G822,recodage_dispositifs!$A$1:$B$581,2,FALSE)</f>
        <v>DMU D' APHERESE PLASMA</v>
      </c>
      <c r="I822" t="str">
        <f>VLOOKUP(G822,recodage_dispositifs!$A$1:$C$581,3,FALSE)</f>
        <v>a_classer_plus_tard</v>
      </c>
    </row>
    <row r="823" spans="1:9" x14ac:dyDescent="0.25">
      <c r="A823" s="7">
        <v>43721</v>
      </c>
      <c r="B823" s="7">
        <f t="shared" si="37"/>
        <v>43722</v>
      </c>
      <c r="C823" s="7"/>
      <c r="D823" s="7"/>
      <c r="E823" s="8">
        <f t="shared" si="38"/>
        <v>2019</v>
      </c>
      <c r="F823" s="8">
        <f t="shared" si="39"/>
        <v>9</v>
      </c>
      <c r="G823" t="s">
        <v>323</v>
      </c>
      <c r="H823" t="str">
        <f>VLOOKUP(G823,recodage_dispositifs!$A$1:$B$581,2,FALSE)</f>
        <v>BAIE D'ELECTROPHYSIOLOGIE</v>
      </c>
      <c r="I823" t="str">
        <f>VLOOKUP(G823,recodage_dispositifs!$A$1:$C$581,3,FALSE)</f>
        <v>a_classer_plus_tard</v>
      </c>
    </row>
    <row r="824" spans="1:9" x14ac:dyDescent="0.25">
      <c r="A824" s="7">
        <v>43721</v>
      </c>
      <c r="B824" s="7">
        <f t="shared" si="37"/>
        <v>43722</v>
      </c>
      <c r="C824" s="7"/>
      <c r="D824" s="7"/>
      <c r="E824" s="8">
        <f t="shared" si="38"/>
        <v>2019</v>
      </c>
      <c r="F824" s="8">
        <f t="shared" si="39"/>
        <v>9</v>
      </c>
      <c r="G824" t="s">
        <v>324</v>
      </c>
      <c r="H824" t="str">
        <f>VLOOKUP(G824,recodage_dispositifs!$A$1:$B$581,2,FALSE)</f>
        <v xml:space="preserve">PROTHESE TOTALE DE HANCHE - INSERT CERAMI. ALUM. ORTHOPEDIE </v>
      </c>
      <c r="I824" t="str">
        <f>VLOOKUP(G824,recodage_dispositifs!$A$1:$C$581,3,FALSE)</f>
        <v>chirurgie</v>
      </c>
    </row>
    <row r="825" spans="1:9" x14ac:dyDescent="0.25">
      <c r="A825" s="7">
        <v>43721</v>
      </c>
      <c r="B825" s="7">
        <f t="shared" si="37"/>
        <v>43722</v>
      </c>
      <c r="C825" s="7"/>
      <c r="D825" s="7"/>
      <c r="E825" s="8">
        <f t="shared" si="38"/>
        <v>2019</v>
      </c>
      <c r="F825" s="8">
        <f t="shared" si="39"/>
        <v>9</v>
      </c>
      <c r="G825" t="s">
        <v>325</v>
      </c>
      <c r="H825" t="str">
        <f>VLOOKUP(G825,recodage_dispositifs!$A$1:$B$581,2,FALSE)</f>
        <v xml:space="preserve">MATERIEL ANCILLAIRE ( GENOU ) </v>
      </c>
      <c r="I825" t="str">
        <f>VLOOKUP(G825,recodage_dispositifs!$A$1:$C$581,3,FALSE)</f>
        <v>chirurgie</v>
      </c>
    </row>
    <row r="826" spans="1:9" x14ac:dyDescent="0.25">
      <c r="A826" s="7">
        <v>43721</v>
      </c>
      <c r="B826" s="7">
        <f t="shared" si="37"/>
        <v>43722</v>
      </c>
      <c r="C826" s="7"/>
      <c r="D826" s="7"/>
      <c r="E826" s="8">
        <f t="shared" si="38"/>
        <v>2019</v>
      </c>
      <c r="F826" s="8">
        <f t="shared" si="39"/>
        <v>9</v>
      </c>
      <c r="G826" t="s">
        <v>269</v>
      </c>
      <c r="H826" t="str">
        <f>VLOOKUP(G826,recodage_dispositifs!$A$1:$B$581,2,FALSE)</f>
        <v>SONDE DE STIMULATION CARDIAQUE</v>
      </c>
      <c r="I826" t="str">
        <f>VLOOKUP(G826,recodage_dispositifs!$A$1:$C$581,3,FALSE)</f>
        <v>a_classer_plus_tard</v>
      </c>
    </row>
    <row r="827" spans="1:9" x14ac:dyDescent="0.25">
      <c r="A827" s="7">
        <v>43720</v>
      </c>
      <c r="B827" s="7">
        <f t="shared" si="37"/>
        <v>43721</v>
      </c>
      <c r="C827" s="7"/>
      <c r="D827" s="7"/>
      <c r="E827" s="8">
        <f t="shared" si="38"/>
        <v>2019</v>
      </c>
      <c r="F827" s="8">
        <f t="shared" si="39"/>
        <v>9</v>
      </c>
      <c r="G827" t="s">
        <v>307</v>
      </c>
      <c r="H827" t="str">
        <f>VLOOKUP(G827,recodage_dispositifs!$A$1:$B$581,2,FALSE)</f>
        <v xml:space="preserve">DISPOSITIF D' ABLATION DE L' ENDOMETRE </v>
      </c>
      <c r="I827" t="str">
        <f>VLOOKUP(G827,recodage_dispositifs!$A$1:$C$581,3,FALSE)</f>
        <v>a_classer_plus_tard</v>
      </c>
    </row>
    <row r="828" spans="1:9" x14ac:dyDescent="0.25">
      <c r="A828" s="7">
        <v>43720</v>
      </c>
      <c r="B828" s="7">
        <f t="shared" si="37"/>
        <v>43721</v>
      </c>
      <c r="C828" s="7"/>
      <c r="D828" s="7"/>
      <c r="E828" s="8">
        <f t="shared" si="38"/>
        <v>2019</v>
      </c>
      <c r="F828" s="8">
        <f t="shared" si="39"/>
        <v>9</v>
      </c>
      <c r="G828" t="s">
        <v>68</v>
      </c>
      <c r="H828" t="str">
        <f>VLOOKUP(G828,recodage_dispositifs!$A$1:$B$581,2,FALSE)</f>
        <v xml:space="preserve">OBTURATEUR DE CATHETER D' HEMODIALYSE </v>
      </c>
      <c r="I828" t="str">
        <f>VLOOKUP(G828,recodage_dispositifs!$A$1:$C$581,3,FALSE)</f>
        <v>a_classer_plus_tard</v>
      </c>
    </row>
    <row r="829" spans="1:9" x14ac:dyDescent="0.25">
      <c r="A829" s="7">
        <v>43720</v>
      </c>
      <c r="B829" s="7">
        <f t="shared" si="37"/>
        <v>43721</v>
      </c>
      <c r="C829" s="7"/>
      <c r="D829" s="7"/>
      <c r="E829" s="8">
        <f t="shared" si="38"/>
        <v>2019</v>
      </c>
      <c r="F829" s="8">
        <f t="shared" si="39"/>
        <v>9</v>
      </c>
      <c r="G829" t="s">
        <v>326</v>
      </c>
      <c r="H829" t="str">
        <f>VLOOKUP(G829,recodage_dispositifs!$A$1:$B$581,2,FALSE)</f>
        <v xml:space="preserve">BISTOURI ELECTRIQUE ( ELECTRODE/MANCHE ) </v>
      </c>
      <c r="I829" t="str">
        <f>VLOOKUP(G829,recodage_dispositifs!$A$1:$C$581,3,FALSE)</f>
        <v>chirurgie</v>
      </c>
    </row>
    <row r="830" spans="1:9" x14ac:dyDescent="0.25">
      <c r="A830" s="7">
        <v>43719</v>
      </c>
      <c r="B830" s="7">
        <f t="shared" si="37"/>
        <v>43720</v>
      </c>
      <c r="C830" s="7"/>
      <c r="D830" s="7"/>
      <c r="E830" s="8">
        <f t="shared" si="38"/>
        <v>2019</v>
      </c>
      <c r="F830" s="8">
        <f t="shared" si="39"/>
        <v>9</v>
      </c>
      <c r="G830" t="s">
        <v>327</v>
      </c>
      <c r="H830" t="str">
        <f>VLOOKUP(G830,recodage_dispositifs!$A$1:$B$581,2,FALSE)</f>
        <v xml:space="preserve">ENDOPROTHESE AORTIQUE </v>
      </c>
      <c r="I830" t="str">
        <f>VLOOKUP(G830,recodage_dispositifs!$A$1:$C$581,3,FALSE)</f>
        <v>a_classer_plus_tard</v>
      </c>
    </row>
    <row r="831" spans="1:9" x14ac:dyDescent="0.25">
      <c r="A831" s="7">
        <v>43719</v>
      </c>
      <c r="B831" s="7">
        <f t="shared" si="37"/>
        <v>43720</v>
      </c>
      <c r="C831" s="7"/>
      <c r="D831" s="7"/>
      <c r="E831" s="8">
        <f t="shared" si="38"/>
        <v>2019</v>
      </c>
      <c r="F831" s="8">
        <f t="shared" si="39"/>
        <v>9</v>
      </c>
      <c r="G831" t="s">
        <v>328</v>
      </c>
      <c r="H831" t="str">
        <f>VLOOKUP(G831,recodage_dispositifs!$A$1:$B$581,2,FALSE)</f>
        <v xml:space="preserve">SOLUTION ANTI - POUX </v>
      </c>
      <c r="I831" t="str">
        <f>VLOOKUP(G831,recodage_dispositifs!$A$1:$C$581,3,FALSE)</f>
        <v>a_classer_plus_tard</v>
      </c>
    </row>
    <row r="832" spans="1:9" x14ac:dyDescent="0.25">
      <c r="A832" s="7">
        <v>43719</v>
      </c>
      <c r="B832" s="7">
        <f t="shared" si="37"/>
        <v>43720</v>
      </c>
      <c r="C832" s="7"/>
      <c r="D832" s="7"/>
      <c r="E832" s="8">
        <f t="shared" si="38"/>
        <v>2019</v>
      </c>
      <c r="F832" s="8">
        <f t="shared" si="39"/>
        <v>9</v>
      </c>
      <c r="G832" t="s">
        <v>329</v>
      </c>
      <c r="H832" t="str">
        <f>VLOOKUP(G832,recodage_dispositifs!$A$1:$B$581,2,FALSE)</f>
        <v>BAS DE CONTENTION</v>
      </c>
      <c r="I832" t="str">
        <f>VLOOKUP(G832,recodage_dispositifs!$A$1:$C$581,3,FALSE)</f>
        <v>a_classer_plus_tard</v>
      </c>
    </row>
    <row r="833" spans="1:9" x14ac:dyDescent="0.25">
      <c r="A833" s="7">
        <v>43718</v>
      </c>
      <c r="B833" s="7">
        <f t="shared" si="37"/>
        <v>43719</v>
      </c>
      <c r="C833" s="7"/>
      <c r="D833" s="7"/>
      <c r="E833" s="8">
        <f t="shared" si="38"/>
        <v>2019</v>
      </c>
      <c r="F833" s="8">
        <f t="shared" si="39"/>
        <v>9</v>
      </c>
      <c r="G833" t="s">
        <v>27</v>
      </c>
      <c r="H833" t="str">
        <f>VLOOKUP(G833,recodage_dispositifs!$A$1:$B$581,2,FALSE)</f>
        <v>PERFUSEUR</v>
      </c>
      <c r="I833" t="str">
        <f>VLOOKUP(G833,recodage_dispositifs!$A$1:$C$581,3,FALSE)</f>
        <v>a_classer_plus_tard</v>
      </c>
    </row>
    <row r="834" spans="1:9" x14ac:dyDescent="0.25">
      <c r="A834" s="7">
        <v>43718</v>
      </c>
      <c r="B834" s="7">
        <f t="shared" si="37"/>
        <v>43719</v>
      </c>
      <c r="C834" s="7"/>
      <c r="D834" s="7"/>
      <c r="E834" s="8">
        <f t="shared" si="38"/>
        <v>2019</v>
      </c>
      <c r="F834" s="8">
        <f t="shared" si="39"/>
        <v>9</v>
      </c>
      <c r="G834" t="s">
        <v>330</v>
      </c>
      <c r="H834" t="str">
        <f>VLOOKUP(G834,recodage_dispositifs!$A$1:$B$581,2,FALSE)</f>
        <v xml:space="preserve">SONDE VESICALE DE FOLEY </v>
      </c>
      <c r="I834" t="str">
        <f>VLOOKUP(G834,recodage_dispositifs!$A$1:$C$581,3,FALSE)</f>
        <v>a_classer_plus_tard</v>
      </c>
    </row>
    <row r="835" spans="1:9" x14ac:dyDescent="0.25">
      <c r="A835" s="7">
        <v>43718</v>
      </c>
      <c r="B835" s="7">
        <f t="shared" si="37"/>
        <v>43719</v>
      </c>
      <c r="C835" s="7"/>
      <c r="D835" s="7"/>
      <c r="E835" s="8">
        <f t="shared" si="38"/>
        <v>2019</v>
      </c>
      <c r="F835" s="8">
        <f t="shared" si="39"/>
        <v>9</v>
      </c>
      <c r="G835" t="s">
        <v>38</v>
      </c>
      <c r="H835" t="str">
        <f>VLOOKUP(G835,recodage_dispositifs!$A$1:$B$581,2,FALSE)</f>
        <v>PROLONGATEUR</v>
      </c>
      <c r="I835" t="str">
        <f>VLOOKUP(G835,recodage_dispositifs!$A$1:$C$581,3,FALSE)</f>
        <v>a_classer_plus_tard</v>
      </c>
    </row>
    <row r="836" spans="1:9" x14ac:dyDescent="0.25">
      <c r="A836" s="7">
        <v>43718</v>
      </c>
      <c r="B836" s="7">
        <f t="shared" ref="B836:B899" si="40">A836+1</f>
        <v>43719</v>
      </c>
      <c r="C836" s="7"/>
      <c r="D836" s="7"/>
      <c r="E836" s="8">
        <f t="shared" ref="E836:E899" si="41">YEAR(A836)</f>
        <v>2019</v>
      </c>
      <c r="F836" s="8">
        <f t="shared" ref="F836:F899" si="42">MONTH(A836)</f>
        <v>9</v>
      </c>
      <c r="G836" t="s">
        <v>331</v>
      </c>
      <c r="H836" t="str">
        <f>VLOOKUP(G836,recodage_dispositifs!$A$1:$B$581,2,FALSE)</f>
        <v>ANESTHESIE PERIDURALE</v>
      </c>
      <c r="I836" t="str">
        <f>VLOOKUP(G836,recodage_dispositifs!$A$1:$C$581,3,FALSE)</f>
        <v>anesthesie</v>
      </c>
    </row>
    <row r="837" spans="1:9" x14ac:dyDescent="0.25">
      <c r="A837" s="7">
        <v>43718</v>
      </c>
      <c r="B837" s="7">
        <f t="shared" si="40"/>
        <v>43719</v>
      </c>
      <c r="C837" s="7"/>
      <c r="D837" s="7"/>
      <c r="E837" s="8">
        <f t="shared" si="41"/>
        <v>2019</v>
      </c>
      <c r="F837" s="8">
        <f t="shared" si="42"/>
        <v>9</v>
      </c>
      <c r="G837" t="s">
        <v>332</v>
      </c>
      <c r="H837" t="str">
        <f>VLOOKUP(G837,recodage_dispositifs!$A$1:$B$581,2,FALSE)</f>
        <v xml:space="preserve">INTRODUCTEUR DE CATHETER ( CARDIO ) </v>
      </c>
      <c r="I837" t="str">
        <f>VLOOKUP(G837,recodage_dispositifs!$A$1:$C$581,3,FALSE)</f>
        <v>a_classer_plus_tard</v>
      </c>
    </row>
    <row r="838" spans="1:9" x14ac:dyDescent="0.25">
      <c r="A838" s="7">
        <v>43718</v>
      </c>
      <c r="B838" s="7">
        <f t="shared" si="40"/>
        <v>43719</v>
      </c>
      <c r="C838" s="7"/>
      <c r="D838" s="7"/>
      <c r="E838" s="8">
        <f t="shared" si="41"/>
        <v>2019</v>
      </c>
      <c r="F838" s="8">
        <f t="shared" si="42"/>
        <v>9</v>
      </c>
      <c r="G838" t="s">
        <v>333</v>
      </c>
      <c r="H838" t="str">
        <f>VLOOKUP(G838,recodage_dispositifs!$A$1:$B$581,2,FALSE)</f>
        <v xml:space="preserve">RENFORT PARIETAL/TREILLIS </v>
      </c>
      <c r="I838" t="str">
        <f>VLOOKUP(G838,recodage_dispositifs!$A$1:$C$581,3,FALSE)</f>
        <v>a_classer_plus_tard</v>
      </c>
    </row>
    <row r="839" spans="1:9" x14ac:dyDescent="0.25">
      <c r="A839" s="7">
        <v>43718</v>
      </c>
      <c r="B839" s="7">
        <f t="shared" si="40"/>
        <v>43719</v>
      </c>
      <c r="C839" s="7"/>
      <c r="D839" s="7"/>
      <c r="E839" s="8">
        <f t="shared" si="41"/>
        <v>2019</v>
      </c>
      <c r="F839" s="8">
        <f t="shared" si="42"/>
        <v>9</v>
      </c>
      <c r="G839" t="s">
        <v>334</v>
      </c>
      <c r="H839" t="str">
        <f>VLOOKUP(G839,recodage_dispositifs!$A$1:$B$581,2,FALSE)</f>
        <v xml:space="preserve">PMI : SILICONE MICROTEXTUREE </v>
      </c>
      <c r="I839" t="str">
        <f>VLOOKUP(G839,recodage_dispositifs!$A$1:$C$581,3,FALSE)</f>
        <v>a_classer_plus_tard</v>
      </c>
    </row>
    <row r="840" spans="1:9" x14ac:dyDescent="0.25">
      <c r="A840" s="7">
        <v>43718</v>
      </c>
      <c r="B840" s="7">
        <f t="shared" si="40"/>
        <v>43719</v>
      </c>
      <c r="C840" s="7"/>
      <c r="D840" s="7"/>
      <c r="E840" s="8">
        <f t="shared" si="41"/>
        <v>2019</v>
      </c>
      <c r="F840" s="8">
        <f t="shared" si="42"/>
        <v>9</v>
      </c>
      <c r="G840" t="s">
        <v>335</v>
      </c>
      <c r="H840" t="str">
        <f>VLOOKUP(G840,recodage_dispositifs!$A$1:$B$581,2,FALSE)</f>
        <v xml:space="preserve">FIL DE SUTURE CHIRURGICALE </v>
      </c>
      <c r="I840" t="str">
        <f>VLOOKUP(G840,recodage_dispositifs!$A$1:$C$581,3,FALSE)</f>
        <v>a_classer_plus_tard</v>
      </c>
    </row>
    <row r="841" spans="1:9" x14ac:dyDescent="0.25">
      <c r="A841" s="7">
        <v>43718</v>
      </c>
      <c r="B841" s="7">
        <f t="shared" si="40"/>
        <v>43719</v>
      </c>
      <c r="C841" s="7"/>
      <c r="D841" s="7"/>
      <c r="E841" s="8">
        <f t="shared" si="41"/>
        <v>2019</v>
      </c>
      <c r="F841" s="8">
        <f t="shared" si="42"/>
        <v>9</v>
      </c>
      <c r="G841" t="s">
        <v>336</v>
      </c>
      <c r="H841" t="str">
        <f>VLOOKUP(G841,recodage_dispositifs!$A$1:$B$581,2,FALSE)</f>
        <v xml:space="preserve">BANDELETTE D' INCONTINENCE URINAIRE FEMININE </v>
      </c>
      <c r="I841" t="str">
        <f>VLOOKUP(G841,recodage_dispositifs!$A$1:$C$581,3,FALSE)</f>
        <v>a_classer_plus_tard</v>
      </c>
    </row>
    <row r="842" spans="1:9" x14ac:dyDescent="0.25">
      <c r="A842" s="7">
        <v>43718</v>
      </c>
      <c r="B842" s="7">
        <f t="shared" si="40"/>
        <v>43719</v>
      </c>
      <c r="C842" s="7"/>
      <c r="D842" s="7"/>
      <c r="E842" s="8">
        <f t="shared" si="41"/>
        <v>2019</v>
      </c>
      <c r="F842" s="8">
        <f t="shared" si="42"/>
        <v>9</v>
      </c>
      <c r="G842" t="s">
        <v>337</v>
      </c>
      <c r="H842" t="str">
        <f>VLOOKUP(G842,recodage_dispositifs!$A$1:$B$581,2,FALSE)</f>
        <v xml:space="preserve">CRANIOTOME ( MECHE DE TREPAN ) </v>
      </c>
      <c r="I842" t="str">
        <f>VLOOKUP(G842,recodage_dispositifs!$A$1:$C$581,3,FALSE)</f>
        <v>a_classer_plus_tard</v>
      </c>
    </row>
    <row r="843" spans="1:9" x14ac:dyDescent="0.25">
      <c r="A843" s="7">
        <v>43717</v>
      </c>
      <c r="B843" s="7">
        <f t="shared" si="40"/>
        <v>43718</v>
      </c>
      <c r="C843" s="7"/>
      <c r="D843" s="7"/>
      <c r="E843" s="8">
        <f t="shared" si="41"/>
        <v>2019</v>
      </c>
      <c r="F843" s="8">
        <f t="shared" si="42"/>
        <v>9</v>
      </c>
      <c r="G843" t="s">
        <v>338</v>
      </c>
      <c r="H843" t="str">
        <f>VLOOKUP(G843,recodage_dispositifs!$A$1:$B$581,2,FALSE)</f>
        <v xml:space="preserve">DISPOSITIF INTRA - UTERIN ( STERILET ) </v>
      </c>
      <c r="I843" t="str">
        <f>VLOOKUP(G843,recodage_dispositifs!$A$1:$C$581,3,FALSE)</f>
        <v>a_classer_plus_tard</v>
      </c>
    </row>
    <row r="844" spans="1:9" x14ac:dyDescent="0.25">
      <c r="A844" s="7">
        <v>43717</v>
      </c>
      <c r="B844" s="7">
        <f t="shared" si="40"/>
        <v>43718</v>
      </c>
      <c r="C844" s="7"/>
      <c r="D844" s="7"/>
      <c r="E844" s="8">
        <f t="shared" si="41"/>
        <v>2019</v>
      </c>
      <c r="F844" s="8">
        <f t="shared" si="42"/>
        <v>9</v>
      </c>
      <c r="G844" t="s">
        <v>121</v>
      </c>
      <c r="H844" t="str">
        <f>VLOOKUP(G844,recodage_dispositifs!$A$1:$B$581,2,FALSE)</f>
        <v>COIL</v>
      </c>
      <c r="I844" t="str">
        <f>VLOOKUP(G844,recodage_dispositifs!$A$1:$C$581,3,FALSE)</f>
        <v>a_classer_plus_tard</v>
      </c>
    </row>
    <row r="845" spans="1:9" x14ac:dyDescent="0.25">
      <c r="A845" s="7">
        <v>43717</v>
      </c>
      <c r="B845" s="7">
        <f t="shared" si="40"/>
        <v>43718</v>
      </c>
      <c r="C845" s="7"/>
      <c r="D845" s="7"/>
      <c r="E845" s="8">
        <f t="shared" si="41"/>
        <v>2019</v>
      </c>
      <c r="F845" s="8">
        <f t="shared" si="42"/>
        <v>9</v>
      </c>
      <c r="G845" t="s">
        <v>55</v>
      </c>
      <c r="H845" t="str">
        <f>VLOOKUP(G845,recodage_dispositifs!$A$1:$B$581,2,FALSE)</f>
        <v>DMU D' APHERESE PLASMA</v>
      </c>
      <c r="I845" t="str">
        <f>VLOOKUP(G845,recodage_dispositifs!$A$1:$C$581,3,FALSE)</f>
        <v>a_classer_plus_tard</v>
      </c>
    </row>
    <row r="846" spans="1:9" x14ac:dyDescent="0.25">
      <c r="A846" s="7">
        <v>43717</v>
      </c>
      <c r="B846" s="7">
        <f t="shared" si="40"/>
        <v>43718</v>
      </c>
      <c r="C846" s="7"/>
      <c r="D846" s="7"/>
      <c r="E846" s="8">
        <f t="shared" si="41"/>
        <v>2019</v>
      </c>
      <c r="F846" s="8">
        <f t="shared" si="42"/>
        <v>9</v>
      </c>
      <c r="G846" t="s">
        <v>38</v>
      </c>
      <c r="H846" t="str">
        <f>VLOOKUP(G846,recodage_dispositifs!$A$1:$B$581,2,FALSE)</f>
        <v>PROLONGATEUR</v>
      </c>
      <c r="I846" t="str">
        <f>VLOOKUP(G846,recodage_dispositifs!$A$1:$C$581,3,FALSE)</f>
        <v>a_classer_plus_tard</v>
      </c>
    </row>
    <row r="847" spans="1:9" x14ac:dyDescent="0.25">
      <c r="A847" s="7">
        <v>43714</v>
      </c>
      <c r="B847" s="7">
        <f t="shared" si="40"/>
        <v>43715</v>
      </c>
      <c r="C847" s="7"/>
      <c r="D847" s="7"/>
      <c r="E847" s="8">
        <f t="shared" si="41"/>
        <v>2019</v>
      </c>
      <c r="F847" s="8">
        <f t="shared" si="42"/>
        <v>9</v>
      </c>
      <c r="G847" t="s">
        <v>25</v>
      </c>
      <c r="H847" t="str">
        <f>VLOOKUP(G847,recodage_dispositifs!$A$1:$B$581,2,FALSE)</f>
        <v>CATHETER VEINEUX CENTRAL</v>
      </c>
      <c r="I847" t="str">
        <f>VLOOKUP(G847,recodage_dispositifs!$A$1:$C$581,3,FALSE)</f>
        <v>a_classer_plus_tard</v>
      </c>
    </row>
    <row r="848" spans="1:9" x14ac:dyDescent="0.25">
      <c r="A848" s="7">
        <v>43714</v>
      </c>
      <c r="B848" s="7">
        <f t="shared" si="40"/>
        <v>43715</v>
      </c>
      <c r="C848" s="7"/>
      <c r="D848" s="7"/>
      <c r="E848" s="8">
        <f t="shared" si="41"/>
        <v>2019</v>
      </c>
      <c r="F848" s="8">
        <f t="shared" si="42"/>
        <v>9</v>
      </c>
      <c r="G848" t="s">
        <v>25</v>
      </c>
      <c r="H848" t="str">
        <f>VLOOKUP(G848,recodage_dispositifs!$A$1:$B$581,2,FALSE)</f>
        <v>CATHETER VEINEUX CENTRAL</v>
      </c>
      <c r="I848" t="str">
        <f>VLOOKUP(G848,recodage_dispositifs!$A$1:$C$581,3,FALSE)</f>
        <v>a_classer_plus_tard</v>
      </c>
    </row>
    <row r="849" spans="1:9" x14ac:dyDescent="0.25">
      <c r="A849" s="7">
        <v>43714</v>
      </c>
      <c r="B849" s="7">
        <f t="shared" si="40"/>
        <v>43715</v>
      </c>
      <c r="C849" s="7"/>
      <c r="D849" s="7"/>
      <c r="E849" s="8">
        <f t="shared" si="41"/>
        <v>2019</v>
      </c>
      <c r="F849" s="8">
        <f t="shared" si="42"/>
        <v>9</v>
      </c>
      <c r="G849" t="s">
        <v>113</v>
      </c>
      <c r="H849" t="str">
        <f>VLOOKUP(G849,recodage_dispositifs!$A$1:$B$581,2,FALSE)</f>
        <v>PROTHESE TOTALE DE HANCHE - INSERT ( ORTHOPEDIE )</v>
      </c>
      <c r="I849" t="str">
        <f>VLOOKUP(G849,recodage_dispositifs!$A$1:$C$581,3,FALSE)</f>
        <v>chirurgie</v>
      </c>
    </row>
    <row r="850" spans="1:9" x14ac:dyDescent="0.25">
      <c r="A850" s="7">
        <v>43714</v>
      </c>
      <c r="B850" s="7">
        <f t="shared" si="40"/>
        <v>43715</v>
      </c>
      <c r="C850" s="7"/>
      <c r="D850" s="7"/>
      <c r="E850" s="8">
        <f t="shared" si="41"/>
        <v>2019</v>
      </c>
      <c r="F850" s="8">
        <f t="shared" si="42"/>
        <v>9</v>
      </c>
      <c r="G850" t="s">
        <v>113</v>
      </c>
      <c r="H850" t="str">
        <f>VLOOKUP(G850,recodage_dispositifs!$A$1:$B$581,2,FALSE)</f>
        <v>PROTHESE TOTALE DE HANCHE - INSERT ( ORTHOPEDIE )</v>
      </c>
      <c r="I850" t="str">
        <f>VLOOKUP(G850,recodage_dispositifs!$A$1:$C$581,3,FALSE)</f>
        <v>chirurgie</v>
      </c>
    </row>
    <row r="851" spans="1:9" x14ac:dyDescent="0.25">
      <c r="A851" s="7">
        <v>43714</v>
      </c>
      <c r="B851" s="7">
        <f t="shared" si="40"/>
        <v>43715</v>
      </c>
      <c r="C851" s="7"/>
      <c r="D851" s="7"/>
      <c r="E851" s="8">
        <f t="shared" si="41"/>
        <v>2019</v>
      </c>
      <c r="F851" s="8">
        <f t="shared" si="42"/>
        <v>9</v>
      </c>
      <c r="G851" t="s">
        <v>113</v>
      </c>
      <c r="H851" t="str">
        <f>VLOOKUP(G851,recodage_dispositifs!$A$1:$B$581,2,FALSE)</f>
        <v>PROTHESE TOTALE DE HANCHE - INSERT ( ORTHOPEDIE )</v>
      </c>
      <c r="I851" t="str">
        <f>VLOOKUP(G851,recodage_dispositifs!$A$1:$C$581,3,FALSE)</f>
        <v>chirurgie</v>
      </c>
    </row>
    <row r="852" spans="1:9" x14ac:dyDescent="0.25">
      <c r="A852" s="7">
        <v>43713</v>
      </c>
      <c r="B852" s="7">
        <f t="shared" si="40"/>
        <v>43714</v>
      </c>
      <c r="C852" s="7"/>
      <c r="D852" s="7"/>
      <c r="E852" s="8">
        <f t="shared" si="41"/>
        <v>2019</v>
      </c>
      <c r="F852" s="8">
        <f t="shared" si="42"/>
        <v>9</v>
      </c>
      <c r="G852" t="s">
        <v>331</v>
      </c>
      <c r="H852" t="str">
        <f>VLOOKUP(G852,recodage_dispositifs!$A$1:$B$581,2,FALSE)</f>
        <v>ANESTHESIE PERIDURALE</v>
      </c>
      <c r="I852" t="str">
        <f>VLOOKUP(G852,recodage_dispositifs!$A$1:$C$581,3,FALSE)</f>
        <v>anesthesie</v>
      </c>
    </row>
    <row r="853" spans="1:9" x14ac:dyDescent="0.25">
      <c r="A853" s="7">
        <v>43713</v>
      </c>
      <c r="B853" s="7">
        <f t="shared" si="40"/>
        <v>43714</v>
      </c>
      <c r="C853" s="7"/>
      <c r="D853" s="7"/>
      <c r="E853" s="8">
        <f t="shared" si="41"/>
        <v>2019</v>
      </c>
      <c r="F853" s="8">
        <f t="shared" si="42"/>
        <v>9</v>
      </c>
      <c r="G853" t="s">
        <v>25</v>
      </c>
      <c r="H853" t="str">
        <f>VLOOKUP(G853,recodage_dispositifs!$A$1:$B$581,2,FALSE)</f>
        <v>CATHETER VEINEUX CENTRAL</v>
      </c>
      <c r="I853" t="str">
        <f>VLOOKUP(G853,recodage_dispositifs!$A$1:$C$581,3,FALSE)</f>
        <v>a_classer_plus_tard</v>
      </c>
    </row>
    <row r="854" spans="1:9" x14ac:dyDescent="0.25">
      <c r="A854" s="7">
        <v>43713</v>
      </c>
      <c r="B854" s="7">
        <f t="shared" si="40"/>
        <v>43714</v>
      </c>
      <c r="C854" s="7"/>
      <c r="D854" s="7"/>
      <c r="E854" s="8">
        <f t="shared" si="41"/>
        <v>2019</v>
      </c>
      <c r="F854" s="8">
        <f t="shared" si="42"/>
        <v>9</v>
      </c>
      <c r="G854" t="s">
        <v>25</v>
      </c>
      <c r="H854" t="str">
        <f>VLOOKUP(G854,recodage_dispositifs!$A$1:$B$581,2,FALSE)</f>
        <v>CATHETER VEINEUX CENTRAL</v>
      </c>
      <c r="I854" t="str">
        <f>VLOOKUP(G854,recodage_dispositifs!$A$1:$C$581,3,FALSE)</f>
        <v>a_classer_plus_tard</v>
      </c>
    </row>
    <row r="855" spans="1:9" x14ac:dyDescent="0.25">
      <c r="A855" s="7">
        <v>43713</v>
      </c>
      <c r="B855" s="7">
        <f t="shared" si="40"/>
        <v>43714</v>
      </c>
      <c r="C855" s="7"/>
      <c r="D855" s="7"/>
      <c r="E855" s="8">
        <f t="shared" si="41"/>
        <v>2019</v>
      </c>
      <c r="F855" s="8">
        <f t="shared" si="42"/>
        <v>9</v>
      </c>
      <c r="G855" t="s">
        <v>339</v>
      </c>
      <c r="H855" t="str">
        <f>VLOOKUP(G855,recodage_dispositifs!$A$1:$B$581,2,FALSE)</f>
        <v xml:space="preserve">CATHETER D' HEMODIALYSE - CHRONIQUE </v>
      </c>
      <c r="I855" t="str">
        <f>VLOOKUP(G855,recodage_dispositifs!$A$1:$C$581,3,FALSE)</f>
        <v>a_classer_plus_tard</v>
      </c>
    </row>
    <row r="856" spans="1:9" x14ac:dyDescent="0.25">
      <c r="A856" s="7">
        <v>43713</v>
      </c>
      <c r="B856" s="7">
        <f t="shared" si="40"/>
        <v>43714</v>
      </c>
      <c r="C856" s="7"/>
      <c r="D856" s="7"/>
      <c r="E856" s="8">
        <f t="shared" si="41"/>
        <v>2019</v>
      </c>
      <c r="F856" s="8">
        <f t="shared" si="42"/>
        <v>9</v>
      </c>
      <c r="G856" t="s">
        <v>269</v>
      </c>
      <c r="H856" t="str">
        <f>VLOOKUP(G856,recodage_dispositifs!$A$1:$B$581,2,FALSE)</f>
        <v>SONDE DE STIMULATION CARDIAQUE</v>
      </c>
      <c r="I856" t="str">
        <f>VLOOKUP(G856,recodage_dispositifs!$A$1:$C$581,3,FALSE)</f>
        <v>a_classer_plus_tard</v>
      </c>
    </row>
    <row r="857" spans="1:9" x14ac:dyDescent="0.25">
      <c r="A857" s="7">
        <v>43712</v>
      </c>
      <c r="B857" s="7">
        <f t="shared" si="40"/>
        <v>43713</v>
      </c>
      <c r="C857" s="7"/>
      <c r="D857" s="7"/>
      <c r="E857" s="8">
        <f t="shared" si="41"/>
        <v>2019</v>
      </c>
      <c r="F857" s="8">
        <f t="shared" si="42"/>
        <v>9</v>
      </c>
      <c r="G857" t="s">
        <v>340</v>
      </c>
      <c r="H857" t="str">
        <f>VLOOKUP(G857,recodage_dispositifs!$A$1:$B$581,2,FALSE)</f>
        <v xml:space="preserve">CATHETER DE THROMBO EMBOLECTOMIE CARDIOVASCULAIRE </v>
      </c>
      <c r="I857" t="str">
        <f>VLOOKUP(G857,recodage_dispositifs!$A$1:$C$581,3,FALSE)</f>
        <v>a_classer_plus_tard</v>
      </c>
    </row>
    <row r="858" spans="1:9" x14ac:dyDescent="0.25">
      <c r="A858" s="7">
        <v>43712</v>
      </c>
      <c r="B858" s="7">
        <f t="shared" si="40"/>
        <v>43713</v>
      </c>
      <c r="C858" s="7"/>
      <c r="D858" s="7"/>
      <c r="E858" s="8">
        <f t="shared" si="41"/>
        <v>2019</v>
      </c>
      <c r="F858" s="8">
        <f t="shared" si="42"/>
        <v>9</v>
      </c>
      <c r="G858" t="s">
        <v>64</v>
      </c>
      <c r="H858" t="str">
        <f>VLOOKUP(G858,recodage_dispositifs!$A$1:$B$581,2,FALSE)</f>
        <v>PINCE A CLIP</v>
      </c>
      <c r="I858" t="str">
        <f>VLOOKUP(G858,recodage_dispositifs!$A$1:$C$581,3,FALSE)</f>
        <v>a_classer_plus_tard</v>
      </c>
    </row>
    <row r="859" spans="1:9" x14ac:dyDescent="0.25">
      <c r="A859" s="7">
        <v>43712</v>
      </c>
      <c r="B859" s="7">
        <f t="shared" si="40"/>
        <v>43713</v>
      </c>
      <c r="C859" s="7"/>
      <c r="D859" s="7"/>
      <c r="E859" s="8">
        <f t="shared" si="41"/>
        <v>2019</v>
      </c>
      <c r="F859" s="8">
        <f t="shared" si="42"/>
        <v>9</v>
      </c>
      <c r="G859" t="s">
        <v>64</v>
      </c>
      <c r="H859" t="str">
        <f>VLOOKUP(G859,recodage_dispositifs!$A$1:$B$581,2,FALSE)</f>
        <v>PINCE A CLIP</v>
      </c>
      <c r="I859" t="str">
        <f>VLOOKUP(G859,recodage_dispositifs!$A$1:$C$581,3,FALSE)</f>
        <v>a_classer_plus_tard</v>
      </c>
    </row>
    <row r="860" spans="1:9" x14ac:dyDescent="0.25">
      <c r="A860" s="7">
        <v>43712</v>
      </c>
      <c r="B860" s="7">
        <f t="shared" si="40"/>
        <v>43713</v>
      </c>
      <c r="C860" s="7"/>
      <c r="D860" s="7"/>
      <c r="E860" s="8">
        <f t="shared" si="41"/>
        <v>2019</v>
      </c>
      <c r="F860" s="8">
        <f t="shared" si="42"/>
        <v>9</v>
      </c>
      <c r="G860" t="s">
        <v>341</v>
      </c>
      <c r="H860" t="str">
        <f>VLOOKUP(G860,recodage_dispositifs!$A$1:$B$581,2,FALSE)</f>
        <v>SCANNER - RX</v>
      </c>
      <c r="I860" t="str">
        <f>VLOOKUP(G860,recodage_dispositifs!$A$1:$C$581,3,FALSE)</f>
        <v>a_classer_plus_tard</v>
      </c>
    </row>
    <row r="861" spans="1:9" x14ac:dyDescent="0.25">
      <c r="A861" s="7">
        <v>43712</v>
      </c>
      <c r="B861" s="7">
        <f t="shared" si="40"/>
        <v>43713</v>
      </c>
      <c r="C861" s="7"/>
      <c r="D861" s="7"/>
      <c r="E861" s="8">
        <f t="shared" si="41"/>
        <v>2019</v>
      </c>
      <c r="F861" s="8">
        <f t="shared" si="42"/>
        <v>9</v>
      </c>
      <c r="G861" t="s">
        <v>342</v>
      </c>
      <c r="H861" t="str">
        <f>VLOOKUP(G861,recodage_dispositifs!$A$1:$B$581,2,FALSE)</f>
        <v xml:space="preserve">AUTRE DM - DIVERS DISP. HYGIENE PANSEMENTS ET AUTRES CONSOM. </v>
      </c>
      <c r="I861" t="str">
        <f>VLOOKUP(G861,recodage_dispositifs!$A$1:$C$581,3,FALSE)</f>
        <v>a_classer_plus_tard</v>
      </c>
    </row>
    <row r="862" spans="1:9" x14ac:dyDescent="0.25">
      <c r="A862" s="7">
        <v>43712</v>
      </c>
      <c r="B862" s="7">
        <f t="shared" si="40"/>
        <v>43713</v>
      </c>
      <c r="C862" s="7"/>
      <c r="D862" s="7"/>
      <c r="E862" s="8">
        <f t="shared" si="41"/>
        <v>2019</v>
      </c>
      <c r="F862" s="8">
        <f t="shared" si="42"/>
        <v>9</v>
      </c>
      <c r="G862" t="s">
        <v>343</v>
      </c>
      <c r="H862" t="str">
        <f>VLOOKUP(G862,recodage_dispositifs!$A$1:$B$581,2,FALSE)</f>
        <v xml:space="preserve">HOUSSE DE PROTECTION </v>
      </c>
      <c r="I862" t="str">
        <f>VLOOKUP(G862,recodage_dispositifs!$A$1:$C$581,3,FALSE)</f>
        <v>a_classer_plus_tard</v>
      </c>
    </row>
    <row r="863" spans="1:9" x14ac:dyDescent="0.25">
      <c r="A863" s="7">
        <v>43712</v>
      </c>
      <c r="B863" s="7">
        <f t="shared" si="40"/>
        <v>43713</v>
      </c>
      <c r="C863" s="7"/>
      <c r="D863" s="7"/>
      <c r="E863" s="8">
        <f t="shared" si="41"/>
        <v>2019</v>
      </c>
      <c r="F863" s="8">
        <f t="shared" si="42"/>
        <v>9</v>
      </c>
      <c r="G863" t="s">
        <v>249</v>
      </c>
      <c r="H863" t="str">
        <f>VLOOKUP(G863,recodage_dispositifs!$A$1:$B$581,2,FALSE)</f>
        <v xml:space="preserve">PINCE A CLIP </v>
      </c>
      <c r="I863" t="str">
        <f>VLOOKUP(G863,recodage_dispositifs!$A$1:$C$581,3,FALSE)</f>
        <v>a_classer_plus_tard</v>
      </c>
    </row>
    <row r="864" spans="1:9" x14ac:dyDescent="0.25">
      <c r="A864" s="7">
        <v>43712</v>
      </c>
      <c r="B864" s="7">
        <f t="shared" si="40"/>
        <v>43713</v>
      </c>
      <c r="C864" s="7"/>
      <c r="D864" s="7"/>
      <c r="E864" s="8">
        <f t="shared" si="41"/>
        <v>2019</v>
      </c>
      <c r="F864" s="8">
        <f t="shared" si="42"/>
        <v>9</v>
      </c>
      <c r="G864" t="s">
        <v>55</v>
      </c>
      <c r="H864" t="str">
        <f>VLOOKUP(G864,recodage_dispositifs!$A$1:$B$581,2,FALSE)</f>
        <v>DMU D' APHERESE PLASMA</v>
      </c>
      <c r="I864" t="str">
        <f>VLOOKUP(G864,recodage_dispositifs!$A$1:$C$581,3,FALSE)</f>
        <v>a_classer_plus_tard</v>
      </c>
    </row>
    <row r="865" spans="1:9" x14ac:dyDescent="0.25">
      <c r="A865" s="7">
        <v>43712</v>
      </c>
      <c r="B865" s="7">
        <f t="shared" si="40"/>
        <v>43713</v>
      </c>
      <c r="C865" s="7"/>
      <c r="D865" s="7"/>
      <c r="E865" s="8">
        <f t="shared" si="41"/>
        <v>2019</v>
      </c>
      <c r="F865" s="8">
        <f t="shared" si="42"/>
        <v>9</v>
      </c>
      <c r="G865" t="s">
        <v>237</v>
      </c>
      <c r="H865" t="str">
        <f>VLOOKUP(G865,recodage_dispositifs!$A$1:$B$581,2,FALSE)</f>
        <v>APPAREILS DE MESURE DU GLUCOSE EN CONTINU</v>
      </c>
      <c r="I865" t="str">
        <f>VLOOKUP(G865,recodage_dispositifs!$A$1:$C$581,3,FALSE)</f>
        <v>biologie_medicale</v>
      </c>
    </row>
    <row r="866" spans="1:9" x14ac:dyDescent="0.25">
      <c r="A866" s="7">
        <v>43712</v>
      </c>
      <c r="B866" s="7">
        <f t="shared" si="40"/>
        <v>43713</v>
      </c>
      <c r="C866" s="7"/>
      <c r="D866" s="7"/>
      <c r="E866" s="8">
        <f t="shared" si="41"/>
        <v>2019</v>
      </c>
      <c r="F866" s="8">
        <f t="shared" si="42"/>
        <v>9</v>
      </c>
      <c r="G866" t="s">
        <v>167</v>
      </c>
      <c r="H866" t="str">
        <f>VLOOKUP(G866,recodage_dispositifs!$A$1:$B$581,2,FALSE)</f>
        <v>IRM</v>
      </c>
      <c r="I866" t="str">
        <f>VLOOKUP(G866,recodage_dispositifs!$A$1:$C$581,3,FALSE)</f>
        <v>a_classer_plus_tard</v>
      </c>
    </row>
    <row r="867" spans="1:9" x14ac:dyDescent="0.25">
      <c r="A867" s="7">
        <v>43711</v>
      </c>
      <c r="B867" s="7">
        <f t="shared" si="40"/>
        <v>43712</v>
      </c>
      <c r="C867" s="7"/>
      <c r="D867" s="7"/>
      <c r="E867" s="8">
        <f t="shared" si="41"/>
        <v>2019</v>
      </c>
      <c r="F867" s="8">
        <f t="shared" si="42"/>
        <v>9</v>
      </c>
      <c r="G867" t="s">
        <v>275</v>
      </c>
      <c r="H867" t="str">
        <f>VLOOKUP(G867,recodage_dispositifs!$A$1:$B$581,2,FALSE)</f>
        <v>APPAREILS DE MESURE DU GLUCOSE EN CONTINU</v>
      </c>
      <c r="I867" t="str">
        <f>VLOOKUP(G867,recodage_dispositifs!$A$1:$C$581,3,FALSE)</f>
        <v>biologie_medicale</v>
      </c>
    </row>
    <row r="868" spans="1:9" x14ac:dyDescent="0.25">
      <c r="A868" s="7">
        <v>43711</v>
      </c>
      <c r="B868" s="7">
        <f t="shared" si="40"/>
        <v>43712</v>
      </c>
      <c r="C868" s="7"/>
      <c r="D868" s="7"/>
      <c r="E868" s="8">
        <f t="shared" si="41"/>
        <v>2019</v>
      </c>
      <c r="F868" s="8">
        <f t="shared" si="42"/>
        <v>9</v>
      </c>
      <c r="G868" t="s">
        <v>116</v>
      </c>
      <c r="H868" t="str">
        <f>VLOOKUP(G868,recodage_dispositifs!$A$1:$B$581,2,FALSE)</f>
        <v>DERMATOME ELECTRIQUE</v>
      </c>
      <c r="I868" t="str">
        <f>VLOOKUP(G868,recodage_dispositifs!$A$1:$C$581,3,FALSE)</f>
        <v>a_classer_plus_tard</v>
      </c>
    </row>
    <row r="869" spans="1:9" x14ac:dyDescent="0.25">
      <c r="A869" s="7">
        <v>43711</v>
      </c>
      <c r="B869" s="7">
        <f t="shared" si="40"/>
        <v>43712</v>
      </c>
      <c r="C869" s="7"/>
      <c r="D869" s="7"/>
      <c r="E869" s="8">
        <f t="shared" si="41"/>
        <v>2019</v>
      </c>
      <c r="F869" s="8">
        <f t="shared" si="42"/>
        <v>9</v>
      </c>
      <c r="G869" t="s">
        <v>344</v>
      </c>
      <c r="H869" t="str">
        <f>VLOOKUP(G869,recodage_dispositifs!$A$1:$B$581,2,FALSE)</f>
        <v>DISPOSITIF DE STOMIE (ACCESSOIRE°</v>
      </c>
      <c r="I869" t="str">
        <f>VLOOKUP(G869,recodage_dispositifs!$A$1:$C$581,3,FALSE)</f>
        <v>a_classer_plus_tard</v>
      </c>
    </row>
    <row r="870" spans="1:9" x14ac:dyDescent="0.25">
      <c r="A870" s="7">
        <v>43711</v>
      </c>
      <c r="B870" s="7">
        <f t="shared" si="40"/>
        <v>43712</v>
      </c>
      <c r="C870" s="7"/>
      <c r="D870" s="7"/>
      <c r="E870" s="8">
        <f t="shared" si="41"/>
        <v>2019</v>
      </c>
      <c r="F870" s="8">
        <f t="shared" si="42"/>
        <v>9</v>
      </c>
      <c r="G870" t="s">
        <v>294</v>
      </c>
      <c r="H870" t="str">
        <f>VLOOKUP(G870,recodage_dispositifs!$A$1:$B$581,2,FALSE)</f>
        <v xml:space="preserve">PMI : SILICONE TEXTUREE </v>
      </c>
      <c r="I870" t="str">
        <f>VLOOKUP(G870,recodage_dispositifs!$A$1:$C$581,3,FALSE)</f>
        <v>a_classer_plus_tard</v>
      </c>
    </row>
    <row r="871" spans="1:9" x14ac:dyDescent="0.25">
      <c r="A871" s="7">
        <v>43711</v>
      </c>
      <c r="B871" s="7">
        <f t="shared" si="40"/>
        <v>43712</v>
      </c>
      <c r="C871" s="7"/>
      <c r="D871" s="7"/>
      <c r="E871" s="8">
        <f t="shared" si="41"/>
        <v>2019</v>
      </c>
      <c r="F871" s="8">
        <f t="shared" si="42"/>
        <v>9</v>
      </c>
      <c r="G871" t="s">
        <v>96</v>
      </c>
      <c r="H871" t="str">
        <f>VLOOKUP(G871,recodage_dispositifs!$A$1:$B$581,2,FALSE)</f>
        <v>COLLE CHIRURGICALE</v>
      </c>
      <c r="I871" t="str">
        <f>VLOOKUP(G871,recodage_dispositifs!$A$1:$C$581,3,FALSE)</f>
        <v>a_classer_plus_tard</v>
      </c>
    </row>
    <row r="872" spans="1:9" x14ac:dyDescent="0.25">
      <c r="A872" s="7">
        <v>43711</v>
      </c>
      <c r="B872" s="7">
        <f t="shared" si="40"/>
        <v>43712</v>
      </c>
      <c r="C872" s="7"/>
      <c r="D872" s="7"/>
      <c r="E872" s="8">
        <f t="shared" si="41"/>
        <v>2019</v>
      </c>
      <c r="F872" s="8">
        <f t="shared" si="42"/>
        <v>9</v>
      </c>
      <c r="G872" t="s">
        <v>38</v>
      </c>
      <c r="H872" t="str">
        <f>VLOOKUP(G872,recodage_dispositifs!$A$1:$B$581,2,FALSE)</f>
        <v>PROLONGATEUR</v>
      </c>
      <c r="I872" t="str">
        <f>VLOOKUP(G872,recodage_dispositifs!$A$1:$C$581,3,FALSE)</f>
        <v>a_classer_plus_tard</v>
      </c>
    </row>
    <row r="873" spans="1:9" x14ac:dyDescent="0.25">
      <c r="A873" s="7">
        <v>43711</v>
      </c>
      <c r="B873" s="7">
        <f t="shared" si="40"/>
        <v>43712</v>
      </c>
      <c r="C873" s="7"/>
      <c r="D873" s="7"/>
      <c r="E873" s="8">
        <f t="shared" si="41"/>
        <v>2019</v>
      </c>
      <c r="F873" s="8">
        <f t="shared" si="42"/>
        <v>9</v>
      </c>
      <c r="G873" t="s">
        <v>28</v>
      </c>
      <c r="H873" t="str">
        <f>VLOOKUP(G873,recodage_dispositifs!$A$1:$B$581,2,FALSE)</f>
        <v>PROTHESE TOTALE DE HANCHE - INSERT CERAMI. ALUM. ORTHOPEDIE</v>
      </c>
      <c r="I873" t="str">
        <f>VLOOKUP(G873,recodage_dispositifs!$A$1:$C$581,3,FALSE)</f>
        <v>chirurgie</v>
      </c>
    </row>
    <row r="874" spans="1:9" x14ac:dyDescent="0.25">
      <c r="A874" s="7">
        <v>43711</v>
      </c>
      <c r="B874" s="7">
        <f t="shared" si="40"/>
        <v>43712</v>
      </c>
      <c r="C874" s="7"/>
      <c r="D874" s="7"/>
      <c r="E874" s="8">
        <f t="shared" si="41"/>
        <v>2019</v>
      </c>
      <c r="F874" s="8">
        <f t="shared" si="42"/>
        <v>9</v>
      </c>
      <c r="G874" t="s">
        <v>30</v>
      </c>
      <c r="H874" t="str">
        <f>VLOOKUP(G874,recodage_dispositifs!$A$1:$B$581,2,FALSE)</f>
        <v>MATERIEL ANCILLAIRE ( ORTHOPEDIE )</v>
      </c>
      <c r="I874" t="str">
        <f>VLOOKUP(G874,recodage_dispositifs!$A$1:$C$581,3,FALSE)</f>
        <v>chirurgie</v>
      </c>
    </row>
    <row r="875" spans="1:9" x14ac:dyDescent="0.25">
      <c r="A875" s="7">
        <v>43711</v>
      </c>
      <c r="B875" s="7">
        <f t="shared" si="40"/>
        <v>43712</v>
      </c>
      <c r="C875" s="7"/>
      <c r="D875" s="7"/>
      <c r="E875" s="8">
        <f t="shared" si="41"/>
        <v>2019</v>
      </c>
      <c r="F875" s="8">
        <f t="shared" si="42"/>
        <v>9</v>
      </c>
      <c r="G875" t="s">
        <v>345</v>
      </c>
      <c r="H875" t="str">
        <f>VLOOKUP(G875,recodage_dispositifs!$A$1:$B$581,2,FALSE)</f>
        <v xml:space="preserve">MAMMOGRAPHE - RX </v>
      </c>
      <c r="I875" t="str">
        <f>VLOOKUP(G875,recodage_dispositifs!$A$1:$C$581,3,FALSE)</f>
        <v>a_classer_plus_tard</v>
      </c>
    </row>
    <row r="876" spans="1:9" x14ac:dyDescent="0.25">
      <c r="A876" s="7">
        <v>43711</v>
      </c>
      <c r="B876" s="7">
        <f t="shared" si="40"/>
        <v>43712</v>
      </c>
      <c r="C876" s="7"/>
      <c r="D876" s="7"/>
      <c r="E876" s="8">
        <f t="shared" si="41"/>
        <v>2019</v>
      </c>
      <c r="F876" s="8">
        <f t="shared" si="42"/>
        <v>9</v>
      </c>
      <c r="G876" t="s">
        <v>346</v>
      </c>
      <c r="H876" t="str">
        <f>VLOOKUP(G876,recodage_dispositifs!$A$1:$B$581,2,FALSE)</f>
        <v xml:space="preserve">LASER DE THERAPIE </v>
      </c>
      <c r="I876" t="str">
        <f>VLOOKUP(G876,recodage_dispositifs!$A$1:$C$581,3,FALSE)</f>
        <v>a_classer_plus_tard</v>
      </c>
    </row>
    <row r="877" spans="1:9" x14ac:dyDescent="0.25">
      <c r="A877" s="7">
        <v>43711</v>
      </c>
      <c r="B877" s="7">
        <f t="shared" si="40"/>
        <v>43712</v>
      </c>
      <c r="C877" s="7"/>
      <c r="D877" s="7"/>
      <c r="E877" s="8">
        <f t="shared" si="41"/>
        <v>2019</v>
      </c>
      <c r="F877" s="8">
        <f t="shared" si="42"/>
        <v>9</v>
      </c>
      <c r="G877" t="s">
        <v>347</v>
      </c>
      <c r="H877" t="str">
        <f>VLOOKUP(G877,recodage_dispositifs!$A$1:$B$581,2,FALSE)</f>
        <v>MATERIEL ANCILLAIRE (ORTHOPEDIE)</v>
      </c>
      <c r="I877" t="str">
        <f>VLOOKUP(G877,recodage_dispositifs!$A$1:$C$581,3,FALSE)</f>
        <v>chirurgie</v>
      </c>
    </row>
    <row r="878" spans="1:9" x14ac:dyDescent="0.25">
      <c r="A878" s="7">
        <v>43711</v>
      </c>
      <c r="B878" s="7">
        <f t="shared" si="40"/>
        <v>43712</v>
      </c>
      <c r="C878" s="7"/>
      <c r="D878" s="7"/>
      <c r="E878" s="8">
        <f t="shared" si="41"/>
        <v>2019</v>
      </c>
      <c r="F878" s="8">
        <f t="shared" si="42"/>
        <v>9</v>
      </c>
      <c r="G878" t="s">
        <v>348</v>
      </c>
      <c r="H878" t="str">
        <f>VLOOKUP(G878,recodage_dispositifs!$A$1:$B$581,2,FALSE)</f>
        <v xml:space="preserve">IMHE : RECHERCHE AGGLUTININES IRREGULIERES </v>
      </c>
      <c r="I878" t="str">
        <f>VLOOKUP(G878,recodage_dispositifs!$A$1:$C$581,3,FALSE)</f>
        <v>a_classer_plus_tard</v>
      </c>
    </row>
    <row r="879" spans="1:9" x14ac:dyDescent="0.25">
      <c r="A879" s="7">
        <v>43711</v>
      </c>
      <c r="B879" s="7">
        <f t="shared" si="40"/>
        <v>43712</v>
      </c>
      <c r="C879" s="7"/>
      <c r="D879" s="7"/>
      <c r="E879" s="8">
        <f t="shared" si="41"/>
        <v>2019</v>
      </c>
      <c r="F879" s="8">
        <f t="shared" si="42"/>
        <v>9</v>
      </c>
      <c r="G879" t="s">
        <v>228</v>
      </c>
      <c r="H879" t="str">
        <f>VLOOKUP(G879,recodage_dispositifs!$A$1:$B$581,2,FALSE)</f>
        <v>LIT MEDICAL</v>
      </c>
      <c r="I879" t="str">
        <f>VLOOKUP(G879,recodage_dispositifs!$A$1:$C$581,3,FALSE)</f>
        <v>a_classer_plus_tard</v>
      </c>
    </row>
    <row r="880" spans="1:9" x14ac:dyDescent="0.25">
      <c r="A880" s="7">
        <v>43711</v>
      </c>
      <c r="B880" s="7">
        <f t="shared" si="40"/>
        <v>43712</v>
      </c>
      <c r="C880" s="7"/>
      <c r="D880" s="7"/>
      <c r="E880" s="8">
        <f t="shared" si="41"/>
        <v>2019</v>
      </c>
      <c r="F880" s="8">
        <f t="shared" si="42"/>
        <v>9</v>
      </c>
      <c r="G880" t="s">
        <v>158</v>
      </c>
      <c r="H880" t="str">
        <f>VLOOKUP(G880,recodage_dispositifs!$A$1:$B$581,2,FALSE)</f>
        <v>CATHETER D' ABLATION PAR RADIOFREQUENCE ( RYTHMOLOGIE )</v>
      </c>
      <c r="I880" t="str">
        <f>VLOOKUP(G880,recodage_dispositifs!$A$1:$C$581,3,FALSE)</f>
        <v>a_classer_plus_tard</v>
      </c>
    </row>
    <row r="881" spans="1:9" x14ac:dyDescent="0.25">
      <c r="A881" s="7">
        <v>43711</v>
      </c>
      <c r="B881" s="7">
        <f t="shared" si="40"/>
        <v>43712</v>
      </c>
      <c r="C881" s="7"/>
      <c r="D881" s="7"/>
      <c r="E881" s="8">
        <f t="shared" si="41"/>
        <v>2019</v>
      </c>
      <c r="F881" s="8">
        <f t="shared" si="42"/>
        <v>9</v>
      </c>
      <c r="G881" t="s">
        <v>176</v>
      </c>
      <c r="H881" t="str">
        <f>VLOOKUP(G881,recodage_dispositifs!$A$1:$B$581,2,FALSE)</f>
        <v>SONDE D' INTUBATION ENDOTRACHEALE</v>
      </c>
      <c r="I881" t="str">
        <f>VLOOKUP(G881,recodage_dispositifs!$A$1:$C$581,3,FALSE)</f>
        <v>a_classer_plus_tard</v>
      </c>
    </row>
    <row r="882" spans="1:9" x14ac:dyDescent="0.25">
      <c r="A882" s="7">
        <v>43711</v>
      </c>
      <c r="B882" s="7">
        <f t="shared" si="40"/>
        <v>43712</v>
      </c>
      <c r="C882" s="7"/>
      <c r="D882" s="7"/>
      <c r="E882" s="8">
        <f t="shared" si="41"/>
        <v>2019</v>
      </c>
      <c r="F882" s="8">
        <f t="shared" si="42"/>
        <v>9</v>
      </c>
      <c r="G882" t="s">
        <v>33</v>
      </c>
      <c r="H882" t="str">
        <f>VLOOKUP(G882,recodage_dispositifs!$A$1:$B$581,2,FALSE)</f>
        <v>THERAPIE PAR PRESSION NEGATIVE</v>
      </c>
      <c r="I882" t="str">
        <f>VLOOKUP(G882,recodage_dispositifs!$A$1:$C$581,3,FALSE)</f>
        <v>a_classer_plus_tard</v>
      </c>
    </row>
    <row r="883" spans="1:9" x14ac:dyDescent="0.25">
      <c r="A883" s="7">
        <v>43711</v>
      </c>
      <c r="B883" s="7">
        <f t="shared" si="40"/>
        <v>43712</v>
      </c>
      <c r="C883" s="7"/>
      <c r="D883" s="7"/>
      <c r="E883" s="8">
        <f t="shared" si="41"/>
        <v>2019</v>
      </c>
      <c r="F883" s="8">
        <f t="shared" si="42"/>
        <v>9</v>
      </c>
      <c r="G883" t="s">
        <v>176</v>
      </c>
      <c r="H883" t="str">
        <f>VLOOKUP(G883,recodage_dispositifs!$A$1:$B$581,2,FALSE)</f>
        <v>SONDE D' INTUBATION ENDOTRACHEALE</v>
      </c>
      <c r="I883" t="str">
        <f>VLOOKUP(G883,recodage_dispositifs!$A$1:$C$581,3,FALSE)</f>
        <v>a_classer_plus_tard</v>
      </c>
    </row>
    <row r="884" spans="1:9" x14ac:dyDescent="0.25">
      <c r="A884" s="7">
        <v>43710</v>
      </c>
      <c r="B884" s="7">
        <f t="shared" si="40"/>
        <v>43711</v>
      </c>
      <c r="C884" s="7"/>
      <c r="D884" s="7"/>
      <c r="E884" s="8">
        <f t="shared" si="41"/>
        <v>2019</v>
      </c>
      <c r="F884" s="8">
        <f t="shared" si="42"/>
        <v>9</v>
      </c>
      <c r="G884" t="s">
        <v>349</v>
      </c>
      <c r="H884" t="str">
        <f>VLOOKUP(G884,recodage_dispositifs!$A$1:$B$581,2,FALSE)</f>
        <v>APPAREIL DE RADIOTHERAPIE</v>
      </c>
      <c r="I884" t="str">
        <f>VLOOKUP(G884,recodage_dispositifs!$A$1:$C$581,3,FALSE)</f>
        <v>imagerie</v>
      </c>
    </row>
    <row r="885" spans="1:9" x14ac:dyDescent="0.25">
      <c r="A885" s="7">
        <v>43710</v>
      </c>
      <c r="B885" s="7">
        <f t="shared" si="40"/>
        <v>43711</v>
      </c>
      <c r="C885" s="7"/>
      <c r="D885" s="7"/>
      <c r="E885" s="8">
        <f t="shared" si="41"/>
        <v>2019</v>
      </c>
      <c r="F885" s="8">
        <f t="shared" si="42"/>
        <v>9</v>
      </c>
      <c r="G885" t="s">
        <v>30</v>
      </c>
      <c r="H885" t="str">
        <f>VLOOKUP(G885,recodage_dispositifs!$A$1:$B$581,2,FALSE)</f>
        <v>MATERIEL ANCILLAIRE ( ORTHOPEDIE )</v>
      </c>
      <c r="I885" t="str">
        <f>VLOOKUP(G885,recodage_dispositifs!$A$1:$C$581,3,FALSE)</f>
        <v>chirurgie</v>
      </c>
    </row>
    <row r="886" spans="1:9" x14ac:dyDescent="0.25">
      <c r="A886" s="7">
        <v>43710</v>
      </c>
      <c r="B886" s="7">
        <f t="shared" si="40"/>
        <v>43711</v>
      </c>
      <c r="C886" s="7"/>
      <c r="D886" s="7"/>
      <c r="E886" s="8">
        <f t="shared" si="41"/>
        <v>2019</v>
      </c>
      <c r="F886" s="8">
        <f t="shared" si="42"/>
        <v>9</v>
      </c>
      <c r="G886" t="s">
        <v>350</v>
      </c>
      <c r="H886" t="str">
        <f>VLOOKUP(G886,recodage_dispositifs!$A$1:$B$581,2,FALSE)</f>
        <v>LENTILLE DE CONTACT</v>
      </c>
      <c r="I886" t="str">
        <f>VLOOKUP(G886,recodage_dispositifs!$A$1:$C$581,3,FALSE)</f>
        <v>a_classer_plus_tard</v>
      </c>
    </row>
    <row r="887" spans="1:9" x14ac:dyDescent="0.25">
      <c r="A887" s="7">
        <v>43710</v>
      </c>
      <c r="B887" s="7">
        <f t="shared" si="40"/>
        <v>43711</v>
      </c>
      <c r="C887" s="7"/>
      <c r="D887" s="7"/>
      <c r="E887" s="8">
        <f t="shared" si="41"/>
        <v>2019</v>
      </c>
      <c r="F887" s="8">
        <f t="shared" si="42"/>
        <v>9</v>
      </c>
      <c r="G887" t="s">
        <v>75</v>
      </c>
      <c r="H887" t="str">
        <f>VLOOKUP(G887,recodage_dispositifs!$A$1:$B$581,2,FALSE)</f>
        <v>FILTRE POUR LIGNE DE PERFUSION</v>
      </c>
      <c r="I887" t="str">
        <f>VLOOKUP(G887,recodage_dispositifs!$A$1:$C$581,3,FALSE)</f>
        <v>a_classer_plus_tard</v>
      </c>
    </row>
    <row r="888" spans="1:9" x14ac:dyDescent="0.25">
      <c r="A888" s="7">
        <v>43710</v>
      </c>
      <c r="B888" s="7">
        <f t="shared" si="40"/>
        <v>43711</v>
      </c>
      <c r="C888" s="7"/>
      <c r="D888" s="7"/>
      <c r="E888" s="8">
        <f t="shared" si="41"/>
        <v>2019</v>
      </c>
      <c r="F888" s="8">
        <f t="shared" si="42"/>
        <v>9</v>
      </c>
      <c r="G888" t="s">
        <v>312</v>
      </c>
      <c r="H888" t="str">
        <f>VLOOKUP(G888,recodage_dispositifs!$A$1:$B$581,2,FALSE)</f>
        <v>CLIP POUR HEMOSTASE</v>
      </c>
      <c r="I888" t="str">
        <f>VLOOKUP(G888,recodage_dispositifs!$A$1:$C$581,3,FALSE)</f>
        <v>a_classer_plus_tard</v>
      </c>
    </row>
    <row r="889" spans="1:9" x14ac:dyDescent="0.25">
      <c r="A889" s="7">
        <v>43706</v>
      </c>
      <c r="B889" s="7">
        <f t="shared" si="40"/>
        <v>43707</v>
      </c>
      <c r="C889" s="7"/>
      <c r="D889" s="7"/>
      <c r="E889" s="8">
        <f t="shared" si="41"/>
        <v>2019</v>
      </c>
      <c r="F889" s="8">
        <f t="shared" si="42"/>
        <v>8</v>
      </c>
      <c r="G889" t="s">
        <v>274</v>
      </c>
      <c r="H889" t="str">
        <f>VLOOKUP(G889,recodage_dispositifs!$A$1:$B$581,2,FALSE)</f>
        <v>IDENTIFICATION - BACTERIOLOGIE</v>
      </c>
      <c r="I889" t="str">
        <f>VLOOKUP(G889,recodage_dispositifs!$A$1:$C$581,3,FALSE)</f>
        <v>a_classer_plus_tard</v>
      </c>
    </row>
    <row r="890" spans="1:9" x14ac:dyDescent="0.25">
      <c r="A890" s="7">
        <v>43706</v>
      </c>
      <c r="B890" s="7">
        <f t="shared" si="40"/>
        <v>43707</v>
      </c>
      <c r="C890" s="7"/>
      <c r="D890" s="7"/>
      <c r="E890" s="8">
        <f t="shared" si="41"/>
        <v>2019</v>
      </c>
      <c r="F890" s="8">
        <f t="shared" si="42"/>
        <v>8</v>
      </c>
      <c r="G890" t="s">
        <v>351</v>
      </c>
      <c r="H890" t="str">
        <f>VLOOKUP(G890,recodage_dispositifs!$A$1:$B$581,2,FALSE)</f>
        <v>MATERIEL ANCILLAIRE</v>
      </c>
      <c r="I890" t="str">
        <f>VLOOKUP(G890,recodage_dispositifs!$A$1:$C$581,3,FALSE)</f>
        <v>chirurgie</v>
      </c>
    </row>
    <row r="891" spans="1:9" x14ac:dyDescent="0.25">
      <c r="A891" s="7">
        <v>43706</v>
      </c>
      <c r="B891" s="7">
        <f t="shared" si="40"/>
        <v>43707</v>
      </c>
      <c r="C891" s="7"/>
      <c r="D891" s="7"/>
      <c r="E891" s="8">
        <f t="shared" si="41"/>
        <v>2019</v>
      </c>
      <c r="F891" s="8">
        <f t="shared" si="42"/>
        <v>8</v>
      </c>
      <c r="G891" t="s">
        <v>23</v>
      </c>
      <c r="H891" t="str">
        <f>VLOOKUP(G891,recodage_dispositifs!$A$1:$B$581,2,FALSE)</f>
        <v>DEFIBRILLATEUR EXTERNE</v>
      </c>
      <c r="I891" t="str">
        <f>VLOOKUP(G891,recodage_dispositifs!$A$1:$C$581,3,FALSE)</f>
        <v>a_classer_plus_tard</v>
      </c>
    </row>
    <row r="892" spans="1:9" x14ac:dyDescent="0.25">
      <c r="A892" s="7">
        <v>43706</v>
      </c>
      <c r="B892" s="7">
        <f t="shared" si="40"/>
        <v>43707</v>
      </c>
      <c r="C892" s="7"/>
      <c r="D892" s="7"/>
      <c r="E892" s="8">
        <f t="shared" si="41"/>
        <v>2019</v>
      </c>
      <c r="F892" s="8">
        <f t="shared" si="42"/>
        <v>8</v>
      </c>
      <c r="G892" t="s">
        <v>145</v>
      </c>
      <c r="H892" t="str">
        <f>VLOOKUP(G892,recodage_dispositifs!$A$1:$B$581,2,FALSE)</f>
        <v>CRANIOTOME ( MECHE DE TREPAN )</v>
      </c>
      <c r="I892" t="str">
        <f>VLOOKUP(G892,recodage_dispositifs!$A$1:$C$581,3,FALSE)</f>
        <v>a_classer_plus_tard</v>
      </c>
    </row>
    <row r="893" spans="1:9" x14ac:dyDescent="0.25">
      <c r="A893" s="7">
        <v>43706</v>
      </c>
      <c r="B893" s="7">
        <f t="shared" si="40"/>
        <v>43707</v>
      </c>
      <c r="C893" s="7"/>
      <c r="D893" s="7"/>
      <c r="E893" s="8">
        <f t="shared" si="41"/>
        <v>2019</v>
      </c>
      <c r="F893" s="8">
        <f t="shared" si="42"/>
        <v>8</v>
      </c>
      <c r="G893" t="s">
        <v>48</v>
      </c>
      <c r="H893" t="str">
        <f>VLOOKUP(G893,recodage_dispositifs!$A$1:$B$581,2,FALSE)</f>
        <v>DIFFUSEUR PORTABLE NON REUTILISABLE</v>
      </c>
      <c r="I893" t="str">
        <f>VLOOKUP(G893,recodage_dispositifs!$A$1:$C$581,3,FALSE)</f>
        <v>a_classer_plus_tard</v>
      </c>
    </row>
    <row r="894" spans="1:9" x14ac:dyDescent="0.25">
      <c r="A894" s="7">
        <v>43705</v>
      </c>
      <c r="B894" s="7">
        <f t="shared" si="40"/>
        <v>43706</v>
      </c>
      <c r="C894" s="7"/>
      <c r="D894" s="7"/>
      <c r="E894" s="8">
        <f t="shared" si="41"/>
        <v>2019</v>
      </c>
      <c r="F894" s="8">
        <f t="shared" si="42"/>
        <v>8</v>
      </c>
      <c r="G894" t="s">
        <v>352</v>
      </c>
      <c r="H894" t="str">
        <f>VLOOKUP(G894,recodage_dispositifs!$A$1:$B$581,2,FALSE)</f>
        <v>CLOU D' ALLONGEMENT ( ORTHOPEDIE )</v>
      </c>
      <c r="I894" t="str">
        <f>VLOOKUP(G894,recodage_dispositifs!$A$1:$C$581,3,FALSE)</f>
        <v>a_classer_plus_tard</v>
      </c>
    </row>
    <row r="895" spans="1:9" x14ac:dyDescent="0.25">
      <c r="A895" s="7">
        <v>43705</v>
      </c>
      <c r="B895" s="7">
        <f t="shared" si="40"/>
        <v>43706</v>
      </c>
      <c r="C895" s="7"/>
      <c r="D895" s="7"/>
      <c r="E895" s="8">
        <f t="shared" si="41"/>
        <v>2019</v>
      </c>
      <c r="F895" s="8">
        <f t="shared" si="42"/>
        <v>8</v>
      </c>
      <c r="G895" t="s">
        <v>269</v>
      </c>
      <c r="H895" t="str">
        <f>VLOOKUP(G895,recodage_dispositifs!$A$1:$B$581,2,FALSE)</f>
        <v>SONDE DE STIMULATION CARDIAQUE</v>
      </c>
      <c r="I895" t="str">
        <f>VLOOKUP(G895,recodage_dispositifs!$A$1:$C$581,3,FALSE)</f>
        <v>a_classer_plus_tard</v>
      </c>
    </row>
    <row r="896" spans="1:9" x14ac:dyDescent="0.25">
      <c r="A896" s="7">
        <v>43705</v>
      </c>
      <c r="B896" s="7">
        <f t="shared" si="40"/>
        <v>43706</v>
      </c>
      <c r="C896" s="7"/>
      <c r="D896" s="7"/>
      <c r="E896" s="8">
        <f t="shared" si="41"/>
        <v>2019</v>
      </c>
      <c r="F896" s="8">
        <f t="shared" si="42"/>
        <v>8</v>
      </c>
      <c r="G896" t="s">
        <v>219</v>
      </c>
      <c r="H896" t="str">
        <f>VLOOKUP(G896,recodage_dispositifs!$A$1:$B$581,2,FALSE)</f>
        <v>DEFIBRILLATEUR ( ACCESSOIRES )</v>
      </c>
      <c r="I896" t="str">
        <f>VLOOKUP(G896,recodage_dispositifs!$A$1:$C$581,3,FALSE)</f>
        <v>a_classer_plus_tard</v>
      </c>
    </row>
    <row r="897" spans="1:9" x14ac:dyDescent="0.25">
      <c r="A897" s="7">
        <v>43705</v>
      </c>
      <c r="B897" s="7">
        <f t="shared" si="40"/>
        <v>43706</v>
      </c>
      <c r="C897" s="7"/>
      <c r="D897" s="7"/>
      <c r="E897" s="8">
        <f t="shared" si="41"/>
        <v>2019</v>
      </c>
      <c r="F897" s="8">
        <f t="shared" si="42"/>
        <v>8</v>
      </c>
      <c r="G897" t="s">
        <v>45</v>
      </c>
      <c r="H897" t="str">
        <f>VLOOKUP(G897,recodage_dispositifs!$A$1:$B$581,2,FALSE)</f>
        <v>AGRAFEUSE CHIRURGICALE</v>
      </c>
      <c r="I897" t="str">
        <f>VLOOKUP(G897,recodage_dispositifs!$A$1:$C$581,3,FALSE)</f>
        <v>chirurgie</v>
      </c>
    </row>
    <row r="898" spans="1:9" x14ac:dyDescent="0.25">
      <c r="A898" s="7">
        <v>43705</v>
      </c>
      <c r="B898" s="7">
        <f t="shared" si="40"/>
        <v>43706</v>
      </c>
      <c r="C898" s="7"/>
      <c r="D898" s="7"/>
      <c r="E898" s="8">
        <f t="shared" si="41"/>
        <v>2019</v>
      </c>
      <c r="F898" s="8">
        <f t="shared" si="42"/>
        <v>8</v>
      </c>
      <c r="G898" t="s">
        <v>36</v>
      </c>
      <c r="H898" t="str">
        <f>VLOOKUP(G898,recodage_dispositifs!$A$1:$B$581,2,FALSE)</f>
        <v>COMPRESSE</v>
      </c>
      <c r="I898" t="str">
        <f>VLOOKUP(G898,recodage_dispositifs!$A$1:$C$581,3,FALSE)</f>
        <v>a_classer_plus_tard</v>
      </c>
    </row>
    <row r="899" spans="1:9" x14ac:dyDescent="0.25">
      <c r="A899" s="7">
        <v>43705</v>
      </c>
      <c r="B899" s="7">
        <f t="shared" si="40"/>
        <v>43706</v>
      </c>
      <c r="C899" s="7"/>
      <c r="D899" s="7"/>
      <c r="E899" s="8">
        <f t="shared" si="41"/>
        <v>2019</v>
      </c>
      <c r="F899" s="8">
        <f t="shared" si="42"/>
        <v>8</v>
      </c>
      <c r="G899" t="s">
        <v>353</v>
      </c>
      <c r="H899" t="str">
        <f>VLOOKUP(G899,recodage_dispositifs!$A$1:$B$581,2,FALSE)</f>
        <v>CIMENT CHIRURGICAL ( ORTHOPEDIE )</v>
      </c>
      <c r="I899" t="str">
        <f>VLOOKUP(G899,recodage_dispositifs!$A$1:$C$581,3,FALSE)</f>
        <v>a_classer_plus_tard</v>
      </c>
    </row>
    <row r="900" spans="1:9" x14ac:dyDescent="0.25">
      <c r="A900" s="7">
        <v>43704</v>
      </c>
      <c r="B900" s="7">
        <f t="shared" ref="B900:B963" si="43">A900+1</f>
        <v>43705</v>
      </c>
      <c r="C900" s="7"/>
      <c r="D900" s="7"/>
      <c r="E900" s="8">
        <f t="shared" ref="E900:E963" si="44">YEAR(A900)</f>
        <v>2019</v>
      </c>
      <c r="F900" s="8">
        <f t="shared" ref="F900:F963" si="45">MONTH(A900)</f>
        <v>8</v>
      </c>
      <c r="G900" t="s">
        <v>58</v>
      </c>
      <c r="H900" t="str">
        <f>VLOOKUP(G900,recodage_dispositifs!$A$1:$B$581,2,FALSE)</f>
        <v>DMU POUR PRELEVEMENT DE SANG TOTAL</v>
      </c>
      <c r="I900" t="str">
        <f>VLOOKUP(G900,recodage_dispositifs!$A$1:$C$581,3,FALSE)</f>
        <v>a_classer_plus_tard</v>
      </c>
    </row>
    <row r="901" spans="1:9" x14ac:dyDescent="0.25">
      <c r="A901" s="7">
        <v>43700</v>
      </c>
      <c r="B901" s="7">
        <f t="shared" si="43"/>
        <v>43701</v>
      </c>
      <c r="C901" s="7"/>
      <c r="D901" s="7"/>
      <c r="E901" s="8">
        <f t="shared" si="44"/>
        <v>2019</v>
      </c>
      <c r="F901" s="8">
        <f t="shared" si="45"/>
        <v>8</v>
      </c>
      <c r="G901" t="s">
        <v>288</v>
      </c>
      <c r="H901" t="str">
        <f>VLOOKUP(G901,recodage_dispositifs!$A$1:$B$581,2,FALSE)</f>
        <v>DISPOSITIF D' ASPIRATION</v>
      </c>
      <c r="I901" t="str">
        <f>VLOOKUP(G901,recodage_dispositifs!$A$1:$C$581,3,FALSE)</f>
        <v>a_classer_plus_tard</v>
      </c>
    </row>
    <row r="902" spans="1:9" x14ac:dyDescent="0.25">
      <c r="A902" s="7">
        <v>43700</v>
      </c>
      <c r="B902" s="7">
        <f t="shared" si="43"/>
        <v>43701</v>
      </c>
      <c r="C902" s="7"/>
      <c r="D902" s="7"/>
      <c r="E902" s="8">
        <f t="shared" si="44"/>
        <v>2019</v>
      </c>
      <c r="F902" s="8">
        <f t="shared" si="45"/>
        <v>8</v>
      </c>
      <c r="G902" t="s">
        <v>45</v>
      </c>
      <c r="H902" t="str">
        <f>VLOOKUP(G902,recodage_dispositifs!$A$1:$B$581,2,FALSE)</f>
        <v>AGRAFEUSE CHIRURGICALE</v>
      </c>
      <c r="I902" t="str">
        <f>VLOOKUP(G902,recodage_dispositifs!$A$1:$C$581,3,FALSE)</f>
        <v>chirurgie</v>
      </c>
    </row>
    <row r="903" spans="1:9" x14ac:dyDescent="0.25">
      <c r="A903" s="7">
        <v>43700</v>
      </c>
      <c r="B903" s="7">
        <f t="shared" si="43"/>
        <v>43701</v>
      </c>
      <c r="C903" s="7"/>
      <c r="D903" s="7"/>
      <c r="E903" s="8">
        <f t="shared" si="44"/>
        <v>2019</v>
      </c>
      <c r="F903" s="8">
        <f t="shared" si="45"/>
        <v>8</v>
      </c>
      <c r="G903" t="s">
        <v>63</v>
      </c>
      <c r="H903" t="str">
        <f>VLOOKUP(G903,recodage_dispositifs!$A$1:$B$581,2,FALSE)</f>
        <v>PMI : SILICONE TEXTUREE</v>
      </c>
      <c r="I903" t="str">
        <f>VLOOKUP(G903,recodage_dispositifs!$A$1:$C$581,3,FALSE)</f>
        <v>a_classer_plus_tard</v>
      </c>
    </row>
    <row r="904" spans="1:9" x14ac:dyDescent="0.25">
      <c r="A904" s="7">
        <v>43700</v>
      </c>
      <c r="B904" s="7">
        <f t="shared" si="43"/>
        <v>43701</v>
      </c>
      <c r="C904" s="7"/>
      <c r="D904" s="7"/>
      <c r="E904" s="8">
        <f t="shared" si="44"/>
        <v>2019</v>
      </c>
      <c r="F904" s="8">
        <f t="shared" si="45"/>
        <v>8</v>
      </c>
      <c r="G904" t="s">
        <v>269</v>
      </c>
      <c r="H904" t="str">
        <f>VLOOKUP(G904,recodage_dispositifs!$A$1:$B$581,2,FALSE)</f>
        <v>SONDE DE STIMULATION CARDIAQUE</v>
      </c>
      <c r="I904" t="str">
        <f>VLOOKUP(G904,recodage_dispositifs!$A$1:$C$581,3,FALSE)</f>
        <v>a_classer_plus_tard</v>
      </c>
    </row>
    <row r="905" spans="1:9" x14ac:dyDescent="0.25">
      <c r="A905" s="7">
        <v>43700</v>
      </c>
      <c r="B905" s="7">
        <f t="shared" si="43"/>
        <v>43701</v>
      </c>
      <c r="C905" s="7"/>
      <c r="D905" s="7"/>
      <c r="E905" s="8">
        <f t="shared" si="44"/>
        <v>2019</v>
      </c>
      <c r="F905" s="8">
        <f t="shared" si="45"/>
        <v>8</v>
      </c>
      <c r="G905" t="s">
        <v>257</v>
      </c>
      <c r="H905" t="str">
        <f>VLOOKUP(G905,recodage_dispositifs!$A$1:$B$581,2,FALSE)</f>
        <v>VENTILATEUR D' ANESTHESIE</v>
      </c>
      <c r="I905" t="str">
        <f>VLOOKUP(G905,recodage_dispositifs!$A$1:$C$581,3,FALSE)</f>
        <v>a_classer_plus_tard</v>
      </c>
    </row>
    <row r="906" spans="1:9" x14ac:dyDescent="0.25">
      <c r="A906" s="7">
        <v>43699</v>
      </c>
      <c r="B906" s="7">
        <f t="shared" si="43"/>
        <v>43700</v>
      </c>
      <c r="C906" s="7"/>
      <c r="D906" s="7"/>
      <c r="E906" s="8">
        <f t="shared" si="44"/>
        <v>2019</v>
      </c>
      <c r="F906" s="8">
        <f t="shared" si="45"/>
        <v>8</v>
      </c>
      <c r="G906" t="s">
        <v>30</v>
      </c>
      <c r="H906" t="str">
        <f>VLOOKUP(G906,recodage_dispositifs!$A$1:$B$581,2,FALSE)</f>
        <v>MATERIEL ANCILLAIRE ( ORTHOPEDIE )</v>
      </c>
      <c r="I906" t="str">
        <f>VLOOKUP(G906,recodage_dispositifs!$A$1:$C$581,3,FALSE)</f>
        <v>chirurgie</v>
      </c>
    </row>
    <row r="907" spans="1:9" x14ac:dyDescent="0.25">
      <c r="A907" s="7">
        <v>43699</v>
      </c>
      <c r="B907" s="7">
        <f t="shared" si="43"/>
        <v>43700</v>
      </c>
      <c r="C907" s="7"/>
      <c r="D907" s="7"/>
      <c r="E907" s="8">
        <f t="shared" si="44"/>
        <v>2019</v>
      </c>
      <c r="F907" s="8">
        <f t="shared" si="45"/>
        <v>8</v>
      </c>
      <c r="G907" t="s">
        <v>60</v>
      </c>
      <c r="H907" t="str">
        <f>VLOOKUP(G907,recodage_dispositifs!$A$1:$B$581,2,FALSE)</f>
        <v>STIMULATEUR CARDIAQUE IMPLANTABLE</v>
      </c>
      <c r="I907" t="str">
        <f>VLOOKUP(G907,recodage_dispositifs!$A$1:$C$581,3,FALSE)</f>
        <v>a_classer_plus_tard</v>
      </c>
    </row>
    <row r="908" spans="1:9" x14ac:dyDescent="0.25">
      <c r="A908" s="7">
        <v>43699</v>
      </c>
      <c r="B908" s="7">
        <f t="shared" si="43"/>
        <v>43700</v>
      </c>
      <c r="C908" s="7"/>
      <c r="D908" s="7"/>
      <c r="E908" s="8">
        <f t="shared" si="44"/>
        <v>2019</v>
      </c>
      <c r="F908" s="8">
        <f t="shared" si="45"/>
        <v>8</v>
      </c>
      <c r="G908" t="s">
        <v>38</v>
      </c>
      <c r="H908" t="str">
        <f>VLOOKUP(G908,recodage_dispositifs!$A$1:$B$581,2,FALSE)</f>
        <v>PROLONGATEUR</v>
      </c>
      <c r="I908" t="str">
        <f>VLOOKUP(G908,recodage_dispositifs!$A$1:$C$581,3,FALSE)</f>
        <v>a_classer_plus_tard</v>
      </c>
    </row>
    <row r="909" spans="1:9" x14ac:dyDescent="0.25">
      <c r="A909" s="7">
        <v>43698</v>
      </c>
      <c r="B909" s="7">
        <f t="shared" si="43"/>
        <v>43699</v>
      </c>
      <c r="C909" s="7"/>
      <c r="D909" s="7"/>
      <c r="E909" s="8">
        <f t="shared" si="44"/>
        <v>2019</v>
      </c>
      <c r="F909" s="8">
        <f t="shared" si="45"/>
        <v>8</v>
      </c>
      <c r="G909" t="s">
        <v>23</v>
      </c>
      <c r="H909" t="str">
        <f>VLOOKUP(G909,recodage_dispositifs!$A$1:$B$581,2,FALSE)</f>
        <v>DEFIBRILLATEUR EXTERNE</v>
      </c>
      <c r="I909" t="str">
        <f>VLOOKUP(G909,recodage_dispositifs!$A$1:$C$581,3,FALSE)</f>
        <v>a_classer_plus_tard</v>
      </c>
    </row>
    <row r="910" spans="1:9" x14ac:dyDescent="0.25">
      <c r="A910" s="7">
        <v>43697</v>
      </c>
      <c r="B910" s="7">
        <f t="shared" si="43"/>
        <v>43698</v>
      </c>
      <c r="C910" s="7"/>
      <c r="D910" s="7"/>
      <c r="E910" s="8">
        <f t="shared" si="44"/>
        <v>2019</v>
      </c>
      <c r="F910" s="8">
        <f t="shared" si="45"/>
        <v>8</v>
      </c>
      <c r="G910" t="s">
        <v>64</v>
      </c>
      <c r="H910" t="str">
        <f>VLOOKUP(G910,recodage_dispositifs!$A$1:$B$581,2,FALSE)</f>
        <v>PINCE A CLIP</v>
      </c>
      <c r="I910" t="str">
        <f>VLOOKUP(G910,recodage_dispositifs!$A$1:$C$581,3,FALSE)</f>
        <v>a_classer_plus_tard</v>
      </c>
    </row>
    <row r="911" spans="1:9" x14ac:dyDescent="0.25">
      <c r="A911" s="7">
        <v>43697</v>
      </c>
      <c r="B911" s="7">
        <f t="shared" si="43"/>
        <v>43698</v>
      </c>
      <c r="C911" s="7"/>
      <c r="D911" s="7"/>
      <c r="E911" s="8">
        <f t="shared" si="44"/>
        <v>2019</v>
      </c>
      <c r="F911" s="8">
        <f t="shared" si="45"/>
        <v>8</v>
      </c>
      <c r="G911" t="s">
        <v>25</v>
      </c>
      <c r="H911" t="str">
        <f>VLOOKUP(G911,recodage_dispositifs!$A$1:$B$581,2,FALSE)</f>
        <v>CATHETER VEINEUX CENTRAL</v>
      </c>
      <c r="I911" t="str">
        <f>VLOOKUP(G911,recodage_dispositifs!$A$1:$C$581,3,FALSE)</f>
        <v>a_classer_plus_tard</v>
      </c>
    </row>
    <row r="912" spans="1:9" x14ac:dyDescent="0.25">
      <c r="A912" s="7">
        <v>43697</v>
      </c>
      <c r="B912" s="7">
        <f t="shared" si="43"/>
        <v>43698</v>
      </c>
      <c r="C912" s="7"/>
      <c r="D912" s="7"/>
      <c r="E912" s="8">
        <f t="shared" si="44"/>
        <v>2019</v>
      </c>
      <c r="F912" s="8">
        <f t="shared" si="45"/>
        <v>8</v>
      </c>
      <c r="G912" t="s">
        <v>60</v>
      </c>
      <c r="H912" t="str">
        <f>VLOOKUP(G912,recodage_dispositifs!$A$1:$B$581,2,FALSE)</f>
        <v>STIMULATEUR CARDIAQUE IMPLANTABLE</v>
      </c>
      <c r="I912" t="str">
        <f>VLOOKUP(G912,recodage_dispositifs!$A$1:$C$581,3,FALSE)</f>
        <v>a_classer_plus_tard</v>
      </c>
    </row>
    <row r="913" spans="1:9" x14ac:dyDescent="0.25">
      <c r="A913" s="7">
        <v>43697</v>
      </c>
      <c r="B913" s="7">
        <f t="shared" si="43"/>
        <v>43698</v>
      </c>
      <c r="C913" s="7"/>
      <c r="D913" s="7"/>
      <c r="E913" s="8">
        <f t="shared" si="44"/>
        <v>2019</v>
      </c>
      <c r="F913" s="8">
        <f t="shared" si="45"/>
        <v>8</v>
      </c>
      <c r="G913" t="s">
        <v>354</v>
      </c>
      <c r="H913" t="str">
        <f>VLOOKUP(G913,recodage_dispositifs!$A$1:$B$581,2,FALSE)</f>
        <v>ANESTHESIE LOCO - REGIONALE</v>
      </c>
      <c r="I913" t="str">
        <f>VLOOKUP(G913,recodage_dispositifs!$A$1:$C$581,3,FALSE)</f>
        <v>anesthesie</v>
      </c>
    </row>
    <row r="914" spans="1:9" x14ac:dyDescent="0.25">
      <c r="A914" s="7">
        <v>43697</v>
      </c>
      <c r="B914" s="7">
        <f t="shared" si="43"/>
        <v>43698</v>
      </c>
      <c r="C914" s="7"/>
      <c r="D914" s="7"/>
      <c r="E914" s="8">
        <f t="shared" si="44"/>
        <v>2019</v>
      </c>
      <c r="F914" s="8">
        <f t="shared" si="45"/>
        <v>8</v>
      </c>
      <c r="G914" t="s">
        <v>355</v>
      </c>
      <c r="H914" t="str">
        <f>VLOOKUP(G914,recodage_dispositifs!$A$1:$B$581,2,FALSE)</f>
        <v>CATHETER DE CRYOCHIRURGIE ( RYTHMOLOGIE )</v>
      </c>
      <c r="I914" t="str">
        <f>VLOOKUP(G914,recodage_dispositifs!$A$1:$C$581,3,FALSE)</f>
        <v>a_classer_plus_tard</v>
      </c>
    </row>
    <row r="915" spans="1:9" x14ac:dyDescent="0.25">
      <c r="A915" s="7">
        <v>43697</v>
      </c>
      <c r="B915" s="7">
        <f t="shared" si="43"/>
        <v>43698</v>
      </c>
      <c r="C915" s="7"/>
      <c r="D915" s="7"/>
      <c r="E915" s="8">
        <f t="shared" si="44"/>
        <v>2019</v>
      </c>
      <c r="F915" s="8">
        <f t="shared" si="45"/>
        <v>8</v>
      </c>
      <c r="G915" t="s">
        <v>304</v>
      </c>
      <c r="H915" t="str">
        <f>VLOOKUP(G915,recodage_dispositifs!$A$1:$B$581,2,FALSE)</f>
        <v>CHAMP OPERATOIRE</v>
      </c>
      <c r="I915" t="str">
        <f>VLOOKUP(G915,recodage_dispositifs!$A$1:$C$581,3,FALSE)</f>
        <v>a_classer_plus_tard</v>
      </c>
    </row>
    <row r="916" spans="1:9" x14ac:dyDescent="0.25">
      <c r="A916" s="7">
        <v>43697</v>
      </c>
      <c r="B916" s="7">
        <f t="shared" si="43"/>
        <v>43698</v>
      </c>
      <c r="C916" s="7"/>
      <c r="D916" s="7"/>
      <c r="E916" s="8">
        <f t="shared" si="44"/>
        <v>2019</v>
      </c>
      <c r="F916" s="8">
        <f t="shared" si="45"/>
        <v>8</v>
      </c>
      <c r="G916" t="s">
        <v>284</v>
      </c>
      <c r="H916" t="str">
        <f>VLOOKUP(G916,recodage_dispositifs!$A$1:$B$581,2,FALSE)</f>
        <v>CATHETER VEINEUX PERIPHERIQUE DE SECURITE</v>
      </c>
      <c r="I916" t="str">
        <f>VLOOKUP(G916,recodage_dispositifs!$A$1:$C$581,3,FALSE)</f>
        <v>a_classer_plus_tard</v>
      </c>
    </row>
    <row r="917" spans="1:9" x14ac:dyDescent="0.25">
      <c r="A917" s="7">
        <v>43697</v>
      </c>
      <c r="B917" s="7">
        <f t="shared" si="43"/>
        <v>43698</v>
      </c>
      <c r="C917" s="7"/>
      <c r="D917" s="7"/>
      <c r="E917" s="8">
        <f t="shared" si="44"/>
        <v>2019</v>
      </c>
      <c r="F917" s="8">
        <f t="shared" si="45"/>
        <v>8</v>
      </c>
      <c r="G917" t="s">
        <v>356</v>
      </c>
      <c r="H917" t="str">
        <f>VLOOKUP(G917,recodage_dispositifs!$A$1:$B$581,2,FALSE)</f>
        <v>VALVE DE CIRCUIT DE CEC</v>
      </c>
      <c r="I917" t="str">
        <f>VLOOKUP(G917,recodage_dispositifs!$A$1:$C$581,3,FALSE)</f>
        <v>a_classer_plus_tard</v>
      </c>
    </row>
    <row r="918" spans="1:9" x14ac:dyDescent="0.25">
      <c r="A918" s="7">
        <v>43697</v>
      </c>
      <c r="B918" s="7">
        <f t="shared" si="43"/>
        <v>43698</v>
      </c>
      <c r="C918" s="7"/>
      <c r="D918" s="7"/>
      <c r="E918" s="8">
        <f t="shared" si="44"/>
        <v>2019</v>
      </c>
      <c r="F918" s="8">
        <f t="shared" si="45"/>
        <v>8</v>
      </c>
      <c r="G918" t="s">
        <v>357</v>
      </c>
      <c r="H918" t="str">
        <f>VLOOKUP(G918,recodage_dispositifs!$A$1:$B$581,2,FALSE)</f>
        <v>TROCART DE COELIOSCOPIE</v>
      </c>
      <c r="I918" t="str">
        <f>VLOOKUP(G918,recodage_dispositifs!$A$1:$C$581,3,FALSE)</f>
        <v>a_classer_plus_tard</v>
      </c>
    </row>
    <row r="919" spans="1:9" x14ac:dyDescent="0.25">
      <c r="A919" s="7">
        <v>43697</v>
      </c>
      <c r="B919" s="7">
        <f t="shared" si="43"/>
        <v>43698</v>
      </c>
      <c r="C919" s="7"/>
      <c r="D919" s="7"/>
      <c r="E919" s="8">
        <f t="shared" si="44"/>
        <v>2019</v>
      </c>
      <c r="F919" s="8">
        <f t="shared" si="45"/>
        <v>8</v>
      </c>
      <c r="G919" t="s">
        <v>269</v>
      </c>
      <c r="H919" t="str">
        <f>VLOOKUP(G919,recodage_dispositifs!$A$1:$B$581,2,FALSE)</f>
        <v>SONDE DE STIMULATION CARDIAQUE</v>
      </c>
      <c r="I919" t="str">
        <f>VLOOKUP(G919,recodage_dispositifs!$A$1:$C$581,3,FALSE)</f>
        <v>a_classer_plus_tard</v>
      </c>
    </row>
    <row r="920" spans="1:9" x14ac:dyDescent="0.25">
      <c r="A920" s="7">
        <v>43697</v>
      </c>
      <c r="B920" s="7">
        <f t="shared" si="43"/>
        <v>43698</v>
      </c>
      <c r="C920" s="7"/>
      <c r="D920" s="7"/>
      <c r="E920" s="8">
        <f t="shared" si="44"/>
        <v>2019</v>
      </c>
      <c r="F920" s="8">
        <f t="shared" si="45"/>
        <v>8</v>
      </c>
      <c r="G920" t="s">
        <v>153</v>
      </c>
      <c r="H920" t="str">
        <f>VLOOKUP(G920,recodage_dispositifs!$A$1:$B$581,2,FALSE)</f>
        <v>SET DE PRESSION</v>
      </c>
      <c r="I920" t="str">
        <f>VLOOKUP(G920,recodage_dispositifs!$A$1:$C$581,3,FALSE)</f>
        <v>a_classer_plus_tard</v>
      </c>
    </row>
    <row r="921" spans="1:9" x14ac:dyDescent="0.25">
      <c r="A921" s="7">
        <v>43697</v>
      </c>
      <c r="B921" s="7">
        <f t="shared" si="43"/>
        <v>43698</v>
      </c>
      <c r="C921" s="7"/>
      <c r="D921" s="7"/>
      <c r="E921" s="8">
        <f t="shared" si="44"/>
        <v>2019</v>
      </c>
      <c r="F921" s="8">
        <f t="shared" si="45"/>
        <v>8</v>
      </c>
      <c r="G921" t="s">
        <v>269</v>
      </c>
      <c r="H921" t="str">
        <f>VLOOKUP(G921,recodage_dispositifs!$A$1:$B$581,2,FALSE)</f>
        <v>SONDE DE STIMULATION CARDIAQUE</v>
      </c>
      <c r="I921" t="str">
        <f>VLOOKUP(G921,recodage_dispositifs!$A$1:$C$581,3,FALSE)</f>
        <v>a_classer_plus_tard</v>
      </c>
    </row>
    <row r="922" spans="1:9" x14ac:dyDescent="0.25">
      <c r="A922" s="7">
        <v>43697</v>
      </c>
      <c r="B922" s="7">
        <f t="shared" si="43"/>
        <v>43698</v>
      </c>
      <c r="C922" s="7"/>
      <c r="D922" s="7"/>
      <c r="E922" s="8">
        <f t="shared" si="44"/>
        <v>2019</v>
      </c>
      <c r="F922" s="8">
        <f t="shared" si="45"/>
        <v>8</v>
      </c>
      <c r="G922" t="s">
        <v>158</v>
      </c>
      <c r="H922" t="str">
        <f>VLOOKUP(G922,recodage_dispositifs!$A$1:$B$581,2,FALSE)</f>
        <v>CATHETER D' ABLATION PAR RADIOFREQUENCE ( RYTHMOLOGIE )</v>
      </c>
      <c r="I922" t="str">
        <f>VLOOKUP(G922,recodage_dispositifs!$A$1:$C$581,3,FALSE)</f>
        <v>a_classer_plus_tard</v>
      </c>
    </row>
    <row r="923" spans="1:9" x14ac:dyDescent="0.25">
      <c r="A923" s="7">
        <v>43697</v>
      </c>
      <c r="B923" s="7">
        <f t="shared" si="43"/>
        <v>43698</v>
      </c>
      <c r="C923" s="7"/>
      <c r="D923" s="7"/>
      <c r="E923" s="8">
        <f t="shared" si="44"/>
        <v>2019</v>
      </c>
      <c r="F923" s="8">
        <f t="shared" si="45"/>
        <v>8</v>
      </c>
      <c r="G923" t="s">
        <v>158</v>
      </c>
      <c r="H923" t="str">
        <f>VLOOKUP(G923,recodage_dispositifs!$A$1:$B$581,2,FALSE)</f>
        <v>CATHETER D' ABLATION PAR RADIOFREQUENCE ( RYTHMOLOGIE )</v>
      </c>
      <c r="I923" t="str">
        <f>VLOOKUP(G923,recodage_dispositifs!$A$1:$C$581,3,FALSE)</f>
        <v>a_classer_plus_tard</v>
      </c>
    </row>
    <row r="924" spans="1:9" x14ac:dyDescent="0.25">
      <c r="A924" s="7">
        <v>43696</v>
      </c>
      <c r="B924" s="7">
        <f t="shared" si="43"/>
        <v>43697</v>
      </c>
      <c r="C924" s="7"/>
      <c r="D924" s="7"/>
      <c r="E924" s="8">
        <f t="shared" si="44"/>
        <v>2019</v>
      </c>
      <c r="F924" s="8">
        <f t="shared" si="45"/>
        <v>8</v>
      </c>
      <c r="G924" t="s">
        <v>316</v>
      </c>
      <c r="H924" t="str">
        <f>VLOOKUP(G924,recodage_dispositifs!$A$1:$B$581,2,FALSE)</f>
        <v>POMPE A NUTRITION ENTERALE ( TUBULURE )</v>
      </c>
      <c r="I924" t="str">
        <f>VLOOKUP(G924,recodage_dispositifs!$A$1:$C$581,3,FALSE)</f>
        <v>a_classer_plus_tard</v>
      </c>
    </row>
    <row r="925" spans="1:9" x14ac:dyDescent="0.25">
      <c r="A925" s="7">
        <v>43696</v>
      </c>
      <c r="B925" s="7">
        <f t="shared" si="43"/>
        <v>43697</v>
      </c>
      <c r="C925" s="7"/>
      <c r="D925" s="7"/>
      <c r="E925" s="8">
        <f t="shared" si="44"/>
        <v>2019</v>
      </c>
      <c r="F925" s="8">
        <f t="shared" si="45"/>
        <v>8</v>
      </c>
      <c r="G925" t="s">
        <v>358</v>
      </c>
      <c r="H925" t="str">
        <f>VLOOKUP(G925,recodage_dispositifs!$A$1:$B$581,2,FALSE)</f>
        <v>SONDE POUR BILAN URODYNAMIQUE</v>
      </c>
      <c r="I925" t="str">
        <f>VLOOKUP(G925,recodage_dispositifs!$A$1:$C$581,3,FALSE)</f>
        <v>a_classer_plus_tard</v>
      </c>
    </row>
    <row r="926" spans="1:9" x14ac:dyDescent="0.25">
      <c r="A926" s="7">
        <v>43696</v>
      </c>
      <c r="B926" s="7">
        <f t="shared" si="43"/>
        <v>43697</v>
      </c>
      <c r="C926" s="7"/>
      <c r="D926" s="7"/>
      <c r="E926" s="8">
        <f t="shared" si="44"/>
        <v>2019</v>
      </c>
      <c r="F926" s="8">
        <f t="shared" si="45"/>
        <v>8</v>
      </c>
      <c r="G926" t="s">
        <v>101</v>
      </c>
      <c r="H926" t="str">
        <f>VLOOKUP(G926,recodage_dispositifs!$A$1:$B$581,2,FALSE)</f>
        <v>ECHO - ENDOSCOPE / ENDOSCOPIE</v>
      </c>
      <c r="I926" t="str">
        <f>VLOOKUP(G926,recodage_dispositifs!$A$1:$C$581,3,FALSE)</f>
        <v>a_classer_plus_tard</v>
      </c>
    </row>
    <row r="927" spans="1:9" x14ac:dyDescent="0.25">
      <c r="A927" s="7">
        <v>43696</v>
      </c>
      <c r="B927" s="7">
        <f t="shared" si="43"/>
        <v>43697</v>
      </c>
      <c r="C927" s="7"/>
      <c r="D927" s="7"/>
      <c r="E927" s="8">
        <f t="shared" si="44"/>
        <v>2019</v>
      </c>
      <c r="F927" s="8">
        <f t="shared" si="45"/>
        <v>8</v>
      </c>
      <c r="G927" t="s">
        <v>45</v>
      </c>
      <c r="H927" t="str">
        <f>VLOOKUP(G927,recodage_dispositifs!$A$1:$B$581,2,FALSE)</f>
        <v>AGRAFEUSE CHIRURGICALE</v>
      </c>
      <c r="I927" t="str">
        <f>VLOOKUP(G927,recodage_dispositifs!$A$1:$C$581,3,FALSE)</f>
        <v>chirurgie</v>
      </c>
    </row>
    <row r="928" spans="1:9" x14ac:dyDescent="0.25">
      <c r="A928" s="7">
        <v>43696</v>
      </c>
      <c r="B928" s="7">
        <f t="shared" si="43"/>
        <v>43697</v>
      </c>
      <c r="C928" s="7"/>
      <c r="D928" s="7"/>
      <c r="E928" s="8">
        <f t="shared" si="44"/>
        <v>2019</v>
      </c>
      <c r="F928" s="8">
        <f t="shared" si="45"/>
        <v>8</v>
      </c>
      <c r="G928" t="s">
        <v>73</v>
      </c>
      <c r="H928" t="str">
        <f>VLOOKUP(G928,recodage_dispositifs!$A$1:$B$581,2,FALSE)</f>
        <v>CIRCUIT OU PACK POUR CEC</v>
      </c>
      <c r="I928" t="str">
        <f>VLOOKUP(G928,recodage_dispositifs!$A$1:$C$581,3,FALSE)</f>
        <v>a_classer_plus_tard</v>
      </c>
    </row>
    <row r="929" spans="1:9" x14ac:dyDescent="0.25">
      <c r="A929" s="7">
        <v>43696</v>
      </c>
      <c r="B929" s="7">
        <f t="shared" si="43"/>
        <v>43697</v>
      </c>
      <c r="C929" s="7"/>
      <c r="D929" s="7"/>
      <c r="E929" s="8">
        <f t="shared" si="44"/>
        <v>2019</v>
      </c>
      <c r="F929" s="8">
        <f t="shared" si="45"/>
        <v>8</v>
      </c>
      <c r="G929" t="s">
        <v>119</v>
      </c>
      <c r="H929" t="str">
        <f>VLOOKUP(G929,recodage_dispositifs!$A$1:$B$581,2,FALSE)</f>
        <v>CANULE POUR CEC</v>
      </c>
      <c r="I929" t="str">
        <f>VLOOKUP(G929,recodage_dispositifs!$A$1:$C$581,3,FALSE)</f>
        <v>a_classer_plus_tard</v>
      </c>
    </row>
    <row r="930" spans="1:9" x14ac:dyDescent="0.25">
      <c r="A930" s="7">
        <v>43696</v>
      </c>
      <c r="B930" s="7">
        <f t="shared" si="43"/>
        <v>43697</v>
      </c>
      <c r="C930" s="7"/>
      <c r="D930" s="7"/>
      <c r="E930" s="8">
        <f t="shared" si="44"/>
        <v>2019</v>
      </c>
      <c r="F930" s="8">
        <f t="shared" si="45"/>
        <v>8</v>
      </c>
      <c r="G930" t="s">
        <v>304</v>
      </c>
      <c r="H930" t="str">
        <f>VLOOKUP(G930,recodage_dispositifs!$A$1:$B$581,2,FALSE)</f>
        <v>CHAMP OPERATOIRE</v>
      </c>
      <c r="I930" t="str">
        <f>VLOOKUP(G930,recodage_dispositifs!$A$1:$C$581,3,FALSE)</f>
        <v>a_classer_plus_tard</v>
      </c>
    </row>
    <row r="931" spans="1:9" x14ac:dyDescent="0.25">
      <c r="A931" s="7">
        <v>43696</v>
      </c>
      <c r="B931" s="7">
        <f t="shared" si="43"/>
        <v>43697</v>
      </c>
      <c r="C931" s="7"/>
      <c r="D931" s="7"/>
      <c r="E931" s="8">
        <f t="shared" si="44"/>
        <v>2019</v>
      </c>
      <c r="F931" s="8">
        <f t="shared" si="45"/>
        <v>8</v>
      </c>
      <c r="G931" t="s">
        <v>146</v>
      </c>
      <c r="H931" t="str">
        <f>VLOOKUP(G931,recodage_dispositifs!$A$1:$B$581,2,FALSE)</f>
        <v>SERINGUE</v>
      </c>
      <c r="I931" t="str">
        <f>VLOOKUP(G931,recodage_dispositifs!$A$1:$C$581,3,FALSE)</f>
        <v>a_classer_plus_tard</v>
      </c>
    </row>
    <row r="932" spans="1:9" x14ac:dyDescent="0.25">
      <c r="A932" s="7">
        <v>43696</v>
      </c>
      <c r="B932" s="7">
        <f t="shared" si="43"/>
        <v>43697</v>
      </c>
      <c r="C932" s="7"/>
      <c r="D932" s="7"/>
      <c r="E932" s="8">
        <f t="shared" si="44"/>
        <v>2019</v>
      </c>
      <c r="F932" s="8">
        <f t="shared" si="45"/>
        <v>8</v>
      </c>
      <c r="G932" t="s">
        <v>359</v>
      </c>
      <c r="H932" t="str">
        <f>VLOOKUP(G932,recodage_dispositifs!$A$1:$B$581,2,FALSE)</f>
        <v>NUTRITION ENTERALE ( SONDE )</v>
      </c>
      <c r="I932" t="str">
        <f>VLOOKUP(G932,recodage_dispositifs!$A$1:$C$581,3,FALSE)</f>
        <v>a_classer_plus_tard</v>
      </c>
    </row>
    <row r="933" spans="1:9" x14ac:dyDescent="0.25">
      <c r="A933" s="7">
        <v>43696</v>
      </c>
      <c r="B933" s="7">
        <f t="shared" si="43"/>
        <v>43697</v>
      </c>
      <c r="C933" s="7"/>
      <c r="D933" s="7"/>
      <c r="E933" s="8">
        <f t="shared" si="44"/>
        <v>2019</v>
      </c>
      <c r="F933" s="8">
        <f t="shared" si="45"/>
        <v>8</v>
      </c>
      <c r="G933" t="s">
        <v>261</v>
      </c>
      <c r="H933" t="str">
        <f>VLOOKUP(G933,recodage_dispositifs!$A$1:$B$581,2,FALSE)</f>
        <v>BISTOURI A ULTRASON</v>
      </c>
      <c r="I933" t="str">
        <f>VLOOKUP(G933,recodage_dispositifs!$A$1:$C$581,3,FALSE)</f>
        <v>chirurgie</v>
      </c>
    </row>
    <row r="934" spans="1:9" x14ac:dyDescent="0.25">
      <c r="A934" s="7">
        <v>43696</v>
      </c>
      <c r="B934" s="7">
        <f t="shared" si="43"/>
        <v>43697</v>
      </c>
      <c r="C934" s="7"/>
      <c r="D934" s="7"/>
      <c r="E934" s="8">
        <f t="shared" si="44"/>
        <v>2019</v>
      </c>
      <c r="F934" s="8">
        <f t="shared" si="45"/>
        <v>8</v>
      </c>
      <c r="G934" t="s">
        <v>36</v>
      </c>
      <c r="H934" t="str">
        <f>VLOOKUP(G934,recodage_dispositifs!$A$1:$B$581,2,FALSE)</f>
        <v>COMPRESSE</v>
      </c>
      <c r="I934" t="str">
        <f>VLOOKUP(G934,recodage_dispositifs!$A$1:$C$581,3,FALSE)</f>
        <v>a_classer_plus_tard</v>
      </c>
    </row>
    <row r="935" spans="1:9" x14ac:dyDescent="0.25">
      <c r="A935" s="7">
        <v>43696</v>
      </c>
      <c r="B935" s="7">
        <f t="shared" si="43"/>
        <v>43697</v>
      </c>
      <c r="C935" s="7"/>
      <c r="D935" s="7"/>
      <c r="E935" s="8">
        <f t="shared" si="44"/>
        <v>2019</v>
      </c>
      <c r="F935" s="8">
        <f t="shared" si="45"/>
        <v>8</v>
      </c>
      <c r="G935" t="s">
        <v>276</v>
      </c>
      <c r="H935" t="str">
        <f>VLOOKUP(G935,recodage_dispositifs!$A$1:$B$581,2,FALSE)</f>
        <v>LIGNE A SANG D' HEMODIALYSE AVEC CASSETTE</v>
      </c>
      <c r="I935" t="str">
        <f>VLOOKUP(G935,recodage_dispositifs!$A$1:$C$581,3,FALSE)</f>
        <v>a_classer_plus_tard</v>
      </c>
    </row>
    <row r="936" spans="1:9" x14ac:dyDescent="0.25">
      <c r="A936" s="7">
        <v>43696</v>
      </c>
      <c r="B936" s="7">
        <f t="shared" si="43"/>
        <v>43697</v>
      </c>
      <c r="C936" s="7"/>
      <c r="D936" s="7"/>
      <c r="E936" s="8">
        <f t="shared" si="44"/>
        <v>2019</v>
      </c>
      <c r="F936" s="8">
        <f t="shared" si="45"/>
        <v>8</v>
      </c>
      <c r="G936" t="s">
        <v>236</v>
      </c>
      <c r="H936" t="str">
        <f>VLOOKUP(G936,recodage_dispositifs!$A$1:$B$581,2,FALSE)</f>
        <v>HOUSSE DE PROTECTION</v>
      </c>
      <c r="I936" t="str">
        <f>VLOOKUP(G936,recodage_dispositifs!$A$1:$C$581,3,FALSE)</f>
        <v>a_classer_plus_tard</v>
      </c>
    </row>
    <row r="937" spans="1:9" x14ac:dyDescent="0.25">
      <c r="A937" s="7">
        <v>43696</v>
      </c>
      <c r="B937" s="7">
        <f t="shared" si="43"/>
        <v>43697</v>
      </c>
      <c r="C937" s="7"/>
      <c r="D937" s="7"/>
      <c r="E937" s="8">
        <f t="shared" si="44"/>
        <v>2019</v>
      </c>
      <c r="F937" s="8">
        <f t="shared" si="45"/>
        <v>8</v>
      </c>
      <c r="G937" t="s">
        <v>36</v>
      </c>
      <c r="H937" t="str">
        <f>VLOOKUP(G937,recodage_dispositifs!$A$1:$B$581,2,FALSE)</f>
        <v>COMPRESSE</v>
      </c>
      <c r="I937" t="str">
        <f>VLOOKUP(G937,recodage_dispositifs!$A$1:$C$581,3,FALSE)</f>
        <v>a_classer_plus_tard</v>
      </c>
    </row>
    <row r="938" spans="1:9" x14ac:dyDescent="0.25">
      <c r="A938" s="7">
        <v>43696</v>
      </c>
      <c r="B938" s="7">
        <f t="shared" si="43"/>
        <v>43697</v>
      </c>
      <c r="C938" s="7"/>
      <c r="D938" s="7"/>
      <c r="E938" s="8">
        <f t="shared" si="44"/>
        <v>2019</v>
      </c>
      <c r="F938" s="8">
        <f t="shared" si="45"/>
        <v>8</v>
      </c>
      <c r="G938" t="s">
        <v>146</v>
      </c>
      <c r="H938" t="str">
        <f>VLOOKUP(G938,recodage_dispositifs!$A$1:$B$581,2,FALSE)</f>
        <v>SERINGUE</v>
      </c>
      <c r="I938" t="str">
        <f>VLOOKUP(G938,recodage_dispositifs!$A$1:$C$581,3,FALSE)</f>
        <v>a_classer_plus_tard</v>
      </c>
    </row>
    <row r="939" spans="1:9" x14ac:dyDescent="0.25">
      <c r="A939" s="7">
        <v>43696</v>
      </c>
      <c r="B939" s="7">
        <f t="shared" si="43"/>
        <v>43697</v>
      </c>
      <c r="C939" s="7"/>
      <c r="D939" s="7"/>
      <c r="E939" s="8">
        <f t="shared" si="44"/>
        <v>2019</v>
      </c>
      <c r="F939" s="8">
        <f t="shared" si="45"/>
        <v>8</v>
      </c>
      <c r="G939" t="s">
        <v>146</v>
      </c>
      <c r="H939" t="str">
        <f>VLOOKUP(G939,recodage_dispositifs!$A$1:$B$581,2,FALSE)</f>
        <v>SERINGUE</v>
      </c>
      <c r="I939" t="str">
        <f>VLOOKUP(G939,recodage_dispositifs!$A$1:$C$581,3,FALSE)</f>
        <v>a_classer_plus_tard</v>
      </c>
    </row>
    <row r="940" spans="1:9" x14ac:dyDescent="0.25">
      <c r="A940" s="7">
        <v>43696</v>
      </c>
      <c r="B940" s="7">
        <f t="shared" si="43"/>
        <v>43697</v>
      </c>
      <c r="C940" s="7"/>
      <c r="D940" s="7"/>
      <c r="E940" s="8">
        <f t="shared" si="44"/>
        <v>2019</v>
      </c>
      <c r="F940" s="8">
        <f t="shared" si="45"/>
        <v>8</v>
      </c>
      <c r="G940" t="s">
        <v>360</v>
      </c>
      <c r="H940" t="str">
        <f>VLOOKUP(G940,recodage_dispositifs!$A$1:$B$581,2,FALSE)</f>
        <v>SET D' HEMODIALYSE</v>
      </c>
      <c r="I940" t="str">
        <f>VLOOKUP(G940,recodage_dispositifs!$A$1:$C$581,3,FALSE)</f>
        <v>a_classer_plus_tard</v>
      </c>
    </row>
    <row r="941" spans="1:9" x14ac:dyDescent="0.25">
      <c r="A941" s="7">
        <v>43696</v>
      </c>
      <c r="B941" s="7">
        <f t="shared" si="43"/>
        <v>43697</v>
      </c>
      <c r="C941" s="7"/>
      <c r="D941" s="7"/>
      <c r="E941" s="8">
        <f t="shared" si="44"/>
        <v>2019</v>
      </c>
      <c r="F941" s="8">
        <f t="shared" si="45"/>
        <v>8</v>
      </c>
      <c r="G941" t="s">
        <v>114</v>
      </c>
      <c r="H941" t="str">
        <f>VLOOKUP(G941,recodage_dispositifs!$A$1:$B$581,2,FALSE)</f>
        <v>SET DE PERFUSION</v>
      </c>
      <c r="I941" t="str">
        <f>VLOOKUP(G941,recodage_dispositifs!$A$1:$C$581,3,FALSE)</f>
        <v>a_classer_plus_tard</v>
      </c>
    </row>
    <row r="942" spans="1:9" x14ac:dyDescent="0.25">
      <c r="A942" s="7">
        <v>43696</v>
      </c>
      <c r="B942" s="7">
        <f t="shared" si="43"/>
        <v>43697</v>
      </c>
      <c r="C942" s="7"/>
      <c r="D942" s="7"/>
      <c r="E942" s="8">
        <f t="shared" si="44"/>
        <v>2019</v>
      </c>
      <c r="F942" s="8">
        <f t="shared" si="45"/>
        <v>8</v>
      </c>
      <c r="G942" t="s">
        <v>232</v>
      </c>
      <c r="H942" t="str">
        <f>VLOOKUP(G942,recodage_dispositifs!$A$1:$B$581,2,FALSE)</f>
        <v>LIGNE A SANG D' HEMODIALYSE</v>
      </c>
      <c r="I942" t="str">
        <f>VLOOKUP(G942,recodage_dispositifs!$A$1:$C$581,3,FALSE)</f>
        <v>a_classer_plus_tard</v>
      </c>
    </row>
    <row r="943" spans="1:9" x14ac:dyDescent="0.25">
      <c r="A943" s="7">
        <v>43696</v>
      </c>
      <c r="B943" s="7">
        <f t="shared" si="43"/>
        <v>43697</v>
      </c>
      <c r="C943" s="7"/>
      <c r="D943" s="7"/>
      <c r="E943" s="8">
        <f t="shared" si="44"/>
        <v>2019</v>
      </c>
      <c r="F943" s="8">
        <f t="shared" si="45"/>
        <v>8</v>
      </c>
      <c r="G943" t="s">
        <v>361</v>
      </c>
      <c r="H943" t="str">
        <f>VLOOKUP(G943,recodage_dispositifs!$A$1:$B$581,2,FALSE)</f>
        <v>SET D' HEMOFILTRATION</v>
      </c>
      <c r="I943" t="str">
        <f>VLOOKUP(G943,recodage_dispositifs!$A$1:$C$581,3,FALSE)</f>
        <v>a_classer_plus_tard</v>
      </c>
    </row>
    <row r="944" spans="1:9" x14ac:dyDescent="0.25">
      <c r="A944" s="7">
        <v>43696</v>
      </c>
      <c r="B944" s="7">
        <f t="shared" si="43"/>
        <v>43697</v>
      </c>
      <c r="C944" s="7"/>
      <c r="D944" s="7"/>
      <c r="E944" s="8">
        <f t="shared" si="44"/>
        <v>2019</v>
      </c>
      <c r="F944" s="8">
        <f t="shared" si="45"/>
        <v>8</v>
      </c>
      <c r="G944" t="s">
        <v>362</v>
      </c>
      <c r="H944" t="str">
        <f>VLOOKUP(G944,recodage_dispositifs!$A$1:$B$581,2,FALSE)</f>
        <v>SYSTEME CLOS D' ASPIRATION</v>
      </c>
      <c r="I944" t="str">
        <f>VLOOKUP(G944,recodage_dispositifs!$A$1:$C$581,3,FALSE)</f>
        <v>a_classer_plus_tard</v>
      </c>
    </row>
    <row r="945" spans="1:9" x14ac:dyDescent="0.25">
      <c r="A945" s="7">
        <v>43696</v>
      </c>
      <c r="B945" s="7">
        <f t="shared" si="43"/>
        <v>43697</v>
      </c>
      <c r="C945" s="7"/>
      <c r="D945" s="7"/>
      <c r="E945" s="8">
        <f t="shared" si="44"/>
        <v>2019</v>
      </c>
      <c r="F945" s="8">
        <f t="shared" si="45"/>
        <v>8</v>
      </c>
      <c r="G945" t="s">
        <v>363</v>
      </c>
      <c r="H945" t="str">
        <f>VLOOKUP(G945,recodage_dispositifs!$A$1:$B$581,2,FALSE)</f>
        <v>RAMPE DE ROBINET POUR LIGNE DE PERFUSION</v>
      </c>
      <c r="I945" t="str">
        <f>VLOOKUP(G945,recodage_dispositifs!$A$1:$C$581,3,FALSE)</f>
        <v>a_classer_plus_tard</v>
      </c>
    </row>
    <row r="946" spans="1:9" x14ac:dyDescent="0.25">
      <c r="A946" s="7">
        <v>43696</v>
      </c>
      <c r="B946" s="7">
        <f t="shared" si="43"/>
        <v>43697</v>
      </c>
      <c r="C946" s="7"/>
      <c r="D946" s="7"/>
      <c r="E946" s="8">
        <f t="shared" si="44"/>
        <v>2019</v>
      </c>
      <c r="F946" s="8">
        <f t="shared" si="45"/>
        <v>8</v>
      </c>
      <c r="G946" t="s">
        <v>363</v>
      </c>
      <c r="H946" t="str">
        <f>VLOOKUP(G946,recodage_dispositifs!$A$1:$B$581,2,FALSE)</f>
        <v>RAMPE DE ROBINET POUR LIGNE DE PERFUSION</v>
      </c>
      <c r="I946" t="str">
        <f>VLOOKUP(G946,recodage_dispositifs!$A$1:$C$581,3,FALSE)</f>
        <v>a_classer_plus_tard</v>
      </c>
    </row>
    <row r="947" spans="1:9" x14ac:dyDescent="0.25">
      <c r="A947" s="7">
        <v>43696</v>
      </c>
      <c r="B947" s="7">
        <f t="shared" si="43"/>
        <v>43697</v>
      </c>
      <c r="C947" s="7"/>
      <c r="D947" s="7"/>
      <c r="E947" s="8">
        <f t="shared" si="44"/>
        <v>2019</v>
      </c>
      <c r="F947" s="8">
        <f t="shared" si="45"/>
        <v>8</v>
      </c>
      <c r="G947" t="s">
        <v>363</v>
      </c>
      <c r="H947" t="str">
        <f>VLOOKUP(G947,recodage_dispositifs!$A$1:$B$581,2,FALSE)</f>
        <v>RAMPE DE ROBINET POUR LIGNE DE PERFUSION</v>
      </c>
      <c r="I947" t="str">
        <f>VLOOKUP(G947,recodage_dispositifs!$A$1:$C$581,3,FALSE)</f>
        <v>a_classer_plus_tard</v>
      </c>
    </row>
    <row r="948" spans="1:9" x14ac:dyDescent="0.25">
      <c r="A948" s="7">
        <v>43696</v>
      </c>
      <c r="B948" s="7">
        <f t="shared" si="43"/>
        <v>43697</v>
      </c>
      <c r="C948" s="7"/>
      <c r="D948" s="7"/>
      <c r="E948" s="8">
        <f t="shared" si="44"/>
        <v>2019</v>
      </c>
      <c r="F948" s="8">
        <f t="shared" si="45"/>
        <v>8</v>
      </c>
      <c r="G948" t="s">
        <v>364</v>
      </c>
      <c r="H948" t="str">
        <f>VLOOKUP(G948,recodage_dispositifs!$A$1:$B$581,2,FALSE)</f>
        <v>MAMMOTOME</v>
      </c>
      <c r="I948" t="str">
        <f>VLOOKUP(G948,recodage_dispositifs!$A$1:$C$581,3,FALSE)</f>
        <v>a_classer_plus_tard</v>
      </c>
    </row>
    <row r="949" spans="1:9" x14ac:dyDescent="0.25">
      <c r="A949" s="7">
        <v>43696</v>
      </c>
      <c r="B949" s="7">
        <f t="shared" si="43"/>
        <v>43697</v>
      </c>
      <c r="C949" s="7"/>
      <c r="D949" s="7"/>
      <c r="E949" s="8">
        <f t="shared" si="44"/>
        <v>2019</v>
      </c>
      <c r="F949" s="8">
        <f t="shared" si="45"/>
        <v>8</v>
      </c>
      <c r="G949" t="s">
        <v>38</v>
      </c>
      <c r="H949" t="str">
        <f>VLOOKUP(G949,recodage_dispositifs!$A$1:$B$581,2,FALSE)</f>
        <v>PROLONGATEUR</v>
      </c>
      <c r="I949" t="str">
        <f>VLOOKUP(G949,recodage_dispositifs!$A$1:$C$581,3,FALSE)</f>
        <v>a_classer_plus_tard</v>
      </c>
    </row>
    <row r="950" spans="1:9" x14ac:dyDescent="0.25">
      <c r="A950" s="7">
        <v>43696</v>
      </c>
      <c r="B950" s="7">
        <f t="shared" si="43"/>
        <v>43697</v>
      </c>
      <c r="C950" s="7"/>
      <c r="D950" s="7"/>
      <c r="E950" s="8">
        <f t="shared" si="44"/>
        <v>2019</v>
      </c>
      <c r="F950" s="8">
        <f t="shared" si="45"/>
        <v>8</v>
      </c>
      <c r="G950" t="s">
        <v>61</v>
      </c>
      <c r="H950" t="str">
        <f>VLOOKUP(G950,recodage_dispositifs!$A$1:$B$581,2,FALSE)</f>
        <v>CATHETER D' IMAGERIE INTRAVASCULAIRE</v>
      </c>
      <c r="I950" t="str">
        <f>VLOOKUP(G950,recodage_dispositifs!$A$1:$C$581,3,FALSE)</f>
        <v>a_classer_plus_tard</v>
      </c>
    </row>
    <row r="951" spans="1:9" x14ac:dyDescent="0.25">
      <c r="A951" s="7">
        <v>43696</v>
      </c>
      <c r="B951" s="7">
        <f t="shared" si="43"/>
        <v>43697</v>
      </c>
      <c r="C951" s="7"/>
      <c r="D951" s="7"/>
      <c r="E951" s="8">
        <f t="shared" si="44"/>
        <v>2019</v>
      </c>
      <c r="F951" s="8">
        <f t="shared" si="45"/>
        <v>8</v>
      </c>
      <c r="G951" t="s">
        <v>365</v>
      </c>
      <c r="H951" t="str">
        <f>VLOOKUP(G951,recodage_dispositifs!$A$1:$B$581,2,FALSE)</f>
        <v>SONDE GASTRO - DUODENALE</v>
      </c>
      <c r="I951" t="str">
        <f>VLOOKUP(G951,recodage_dispositifs!$A$1:$C$581,3,FALSE)</f>
        <v>a_classer_plus_tard</v>
      </c>
    </row>
    <row r="952" spans="1:9" x14ac:dyDescent="0.25">
      <c r="A952" s="7">
        <v>43696</v>
      </c>
      <c r="B952" s="7">
        <f t="shared" si="43"/>
        <v>43697</v>
      </c>
      <c r="C952" s="7"/>
      <c r="D952" s="7"/>
      <c r="E952" s="8">
        <f t="shared" si="44"/>
        <v>2019</v>
      </c>
      <c r="F952" s="8">
        <f t="shared" si="45"/>
        <v>8</v>
      </c>
      <c r="G952" t="s">
        <v>36</v>
      </c>
      <c r="H952" t="str">
        <f>VLOOKUP(G952,recodage_dispositifs!$A$1:$B$581,2,FALSE)</f>
        <v>COMPRESSE</v>
      </c>
      <c r="I952" t="str">
        <f>VLOOKUP(G952,recodage_dispositifs!$A$1:$C$581,3,FALSE)</f>
        <v>a_classer_plus_tard</v>
      </c>
    </row>
    <row r="953" spans="1:9" x14ac:dyDescent="0.25">
      <c r="A953" s="7">
        <v>43696</v>
      </c>
      <c r="B953" s="7">
        <f t="shared" si="43"/>
        <v>43697</v>
      </c>
      <c r="C953" s="7"/>
      <c r="D953" s="7"/>
      <c r="E953" s="8">
        <f t="shared" si="44"/>
        <v>2019</v>
      </c>
      <c r="F953" s="8">
        <f t="shared" si="45"/>
        <v>8</v>
      </c>
      <c r="G953" t="s">
        <v>21</v>
      </c>
      <c r="H953" t="str">
        <f>VLOOKUP(G953,recodage_dispositifs!$A$1:$B$581,2,FALSE)</f>
        <v>MASQUE CHIRURGICAL</v>
      </c>
      <c r="I953" t="str">
        <f>VLOOKUP(G953,recodage_dispositifs!$A$1:$C$581,3,FALSE)</f>
        <v>a_classer_plus_tard</v>
      </c>
    </row>
    <row r="954" spans="1:9" x14ac:dyDescent="0.25">
      <c r="A954" s="7">
        <v>43696</v>
      </c>
      <c r="B954" s="7">
        <f t="shared" si="43"/>
        <v>43697</v>
      </c>
      <c r="C954" s="7"/>
      <c r="D954" s="7"/>
      <c r="E954" s="8">
        <f t="shared" si="44"/>
        <v>2019</v>
      </c>
      <c r="F954" s="8">
        <f t="shared" si="45"/>
        <v>8</v>
      </c>
      <c r="G954" t="s">
        <v>225</v>
      </c>
      <c r="H954" t="str">
        <f>VLOOKUP(G954,recodage_dispositifs!$A$1:$B$581,2,FALSE)</f>
        <v>MONITEUR DE SURVEILLANCE ( ACCESSOIRE )</v>
      </c>
      <c r="I954" t="str">
        <f>VLOOKUP(G954,recodage_dispositifs!$A$1:$C$581,3,FALSE)</f>
        <v>a_classer_plus_tard</v>
      </c>
    </row>
    <row r="955" spans="1:9" x14ac:dyDescent="0.25">
      <c r="A955" s="7">
        <v>43696</v>
      </c>
      <c r="B955" s="7">
        <f t="shared" si="43"/>
        <v>43697</v>
      </c>
      <c r="C955" s="7"/>
      <c r="D955" s="7"/>
      <c r="E955" s="8">
        <f t="shared" si="44"/>
        <v>2019</v>
      </c>
      <c r="F955" s="8">
        <f t="shared" si="45"/>
        <v>8</v>
      </c>
      <c r="G955" t="s">
        <v>359</v>
      </c>
      <c r="H955" t="str">
        <f>VLOOKUP(G955,recodage_dispositifs!$A$1:$B$581,2,FALSE)</f>
        <v>NUTRITION ENTERALE ( SONDE )</v>
      </c>
      <c r="I955" t="str">
        <f>VLOOKUP(G955,recodage_dispositifs!$A$1:$C$581,3,FALSE)</f>
        <v>a_classer_plus_tard</v>
      </c>
    </row>
    <row r="956" spans="1:9" x14ac:dyDescent="0.25">
      <c r="A956" s="7">
        <v>43696</v>
      </c>
      <c r="B956" s="7">
        <f t="shared" si="43"/>
        <v>43697</v>
      </c>
      <c r="C956" s="7"/>
      <c r="D956" s="7"/>
      <c r="E956" s="8">
        <f t="shared" si="44"/>
        <v>2019</v>
      </c>
      <c r="F956" s="8">
        <f t="shared" si="45"/>
        <v>8</v>
      </c>
      <c r="G956" t="s">
        <v>283</v>
      </c>
      <c r="H956" t="str">
        <f>VLOOKUP(G956,recodage_dispositifs!$A$1:$B$581,2,FALSE)</f>
        <v>BISTOURI ELECTRIQUE ( PINCE DE THERMOFUSION )</v>
      </c>
      <c r="I956" t="str">
        <f>VLOOKUP(G956,recodage_dispositifs!$A$1:$C$581,3,FALSE)</f>
        <v>chirurgie</v>
      </c>
    </row>
    <row r="957" spans="1:9" x14ac:dyDescent="0.25">
      <c r="A957" s="7">
        <v>43696</v>
      </c>
      <c r="B957" s="7">
        <f t="shared" si="43"/>
        <v>43697</v>
      </c>
      <c r="C957" s="7"/>
      <c r="D957" s="7"/>
      <c r="E957" s="8">
        <f t="shared" si="44"/>
        <v>2019</v>
      </c>
      <c r="F957" s="8">
        <f t="shared" si="45"/>
        <v>8</v>
      </c>
      <c r="G957" t="s">
        <v>292</v>
      </c>
      <c r="H957" t="str">
        <f>VLOOKUP(G957,recodage_dispositifs!$A$1:$B$581,2,FALSE)</f>
        <v>TROCART A BIOPSIE</v>
      </c>
      <c r="I957" t="str">
        <f>VLOOKUP(G957,recodage_dispositifs!$A$1:$C$581,3,FALSE)</f>
        <v>a_classer_plus_tard</v>
      </c>
    </row>
    <row r="958" spans="1:9" x14ac:dyDescent="0.25">
      <c r="A958" s="7">
        <v>43691</v>
      </c>
      <c r="B958" s="7">
        <f t="shared" si="43"/>
        <v>43692</v>
      </c>
      <c r="C958" s="7"/>
      <c r="D958" s="7"/>
      <c r="E958" s="8">
        <f t="shared" si="44"/>
        <v>2019</v>
      </c>
      <c r="F958" s="8">
        <f t="shared" si="45"/>
        <v>8</v>
      </c>
      <c r="G958" t="s">
        <v>32</v>
      </c>
      <c r="H958" t="str">
        <f>VLOOKUP(G958,recodage_dispositifs!$A$1:$B$581,2,FALSE)</f>
        <v>CHAMBRE A CATHETER IMPLANTABLE</v>
      </c>
      <c r="I958" t="str">
        <f>VLOOKUP(G958,recodage_dispositifs!$A$1:$C$581,3,FALSE)</f>
        <v>a_classer_plus_tard</v>
      </c>
    </row>
    <row r="959" spans="1:9" x14ac:dyDescent="0.25">
      <c r="A959" s="7">
        <v>43691</v>
      </c>
      <c r="B959" s="7">
        <f t="shared" si="43"/>
        <v>43692</v>
      </c>
      <c r="C959" s="7"/>
      <c r="D959" s="7"/>
      <c r="E959" s="8">
        <f t="shared" si="44"/>
        <v>2019</v>
      </c>
      <c r="F959" s="8">
        <f t="shared" si="45"/>
        <v>8</v>
      </c>
      <c r="G959" t="s">
        <v>366</v>
      </c>
      <c r="H959" t="str">
        <f>VLOOKUP(G959,recodage_dispositifs!$A$1:$B$581,2,FALSE)</f>
        <v>SET DE SOIN</v>
      </c>
      <c r="I959" t="str">
        <f>VLOOKUP(G959,recodage_dispositifs!$A$1:$C$581,3,FALSE)</f>
        <v>a_classer_plus_tard</v>
      </c>
    </row>
    <row r="960" spans="1:9" x14ac:dyDescent="0.25">
      <c r="A960" s="7">
        <v>43691</v>
      </c>
      <c r="B960" s="7">
        <f t="shared" si="43"/>
        <v>43692</v>
      </c>
      <c r="C960" s="7"/>
      <c r="D960" s="7"/>
      <c r="E960" s="8">
        <f t="shared" si="44"/>
        <v>2019</v>
      </c>
      <c r="F960" s="8">
        <f t="shared" si="45"/>
        <v>8</v>
      </c>
      <c r="G960" t="s">
        <v>367</v>
      </c>
      <c r="H960" t="str">
        <f>VLOOKUP(G960,recodage_dispositifs!$A$1:$B$581,2,FALSE)</f>
        <v>ASPIRATEUR DE MUCOSITE</v>
      </c>
      <c r="I960" t="str">
        <f>VLOOKUP(G960,recodage_dispositifs!$A$1:$C$581,3,FALSE)</f>
        <v>a_classer_plus_tard</v>
      </c>
    </row>
    <row r="961" spans="1:9" x14ac:dyDescent="0.25">
      <c r="A961" s="7">
        <v>43691</v>
      </c>
      <c r="B961" s="7">
        <f t="shared" si="43"/>
        <v>43692</v>
      </c>
      <c r="C961" s="7"/>
      <c r="D961" s="7"/>
      <c r="E961" s="8">
        <f t="shared" si="44"/>
        <v>2019</v>
      </c>
      <c r="F961" s="8">
        <f t="shared" si="45"/>
        <v>8</v>
      </c>
      <c r="G961" t="s">
        <v>36</v>
      </c>
      <c r="H961" t="str">
        <f>VLOOKUP(G961,recodage_dispositifs!$A$1:$B$581,2,FALSE)</f>
        <v>COMPRESSE</v>
      </c>
      <c r="I961" t="str">
        <f>VLOOKUP(G961,recodage_dispositifs!$A$1:$C$581,3,FALSE)</f>
        <v>a_classer_plus_tard</v>
      </c>
    </row>
    <row r="962" spans="1:9" x14ac:dyDescent="0.25">
      <c r="A962" s="7">
        <v>43691</v>
      </c>
      <c r="B962" s="7">
        <f t="shared" si="43"/>
        <v>43692</v>
      </c>
      <c r="C962" s="7"/>
      <c r="D962" s="7"/>
      <c r="E962" s="8">
        <f t="shared" si="44"/>
        <v>2019</v>
      </c>
      <c r="F962" s="8">
        <f t="shared" si="45"/>
        <v>8</v>
      </c>
      <c r="G962" t="s">
        <v>36</v>
      </c>
      <c r="H962" t="str">
        <f>VLOOKUP(G962,recodage_dispositifs!$A$1:$B$581,2,FALSE)</f>
        <v>COMPRESSE</v>
      </c>
      <c r="I962" t="str">
        <f>VLOOKUP(G962,recodage_dispositifs!$A$1:$C$581,3,FALSE)</f>
        <v>a_classer_plus_tard</v>
      </c>
    </row>
    <row r="963" spans="1:9" x14ac:dyDescent="0.25">
      <c r="A963" s="7">
        <v>43691</v>
      </c>
      <c r="B963" s="7">
        <f t="shared" si="43"/>
        <v>43692</v>
      </c>
      <c r="C963" s="7"/>
      <c r="D963" s="7"/>
      <c r="E963" s="8">
        <f t="shared" si="44"/>
        <v>2019</v>
      </c>
      <c r="F963" s="8">
        <f t="shared" si="45"/>
        <v>8</v>
      </c>
      <c r="G963" t="s">
        <v>36</v>
      </c>
      <c r="H963" t="str">
        <f>VLOOKUP(G963,recodage_dispositifs!$A$1:$B$581,2,FALSE)</f>
        <v>COMPRESSE</v>
      </c>
      <c r="I963" t="str">
        <f>VLOOKUP(G963,recodage_dispositifs!$A$1:$C$581,3,FALSE)</f>
        <v>a_classer_plus_tard</v>
      </c>
    </row>
    <row r="964" spans="1:9" x14ac:dyDescent="0.25">
      <c r="A964" s="7">
        <v>43691</v>
      </c>
      <c r="B964" s="7">
        <f t="shared" ref="B964:B1027" si="46">A964+1</f>
        <v>43692</v>
      </c>
      <c r="C964" s="7"/>
      <c r="D964" s="7"/>
      <c r="E964" s="8">
        <f t="shared" ref="E964:E1027" si="47">YEAR(A964)</f>
        <v>2019</v>
      </c>
      <c r="F964" s="8">
        <f t="shared" ref="F964:F1027" si="48">MONTH(A964)</f>
        <v>8</v>
      </c>
      <c r="G964" t="s">
        <v>36</v>
      </c>
      <c r="H964" t="str">
        <f>VLOOKUP(G964,recodage_dispositifs!$A$1:$B$581,2,FALSE)</f>
        <v>COMPRESSE</v>
      </c>
      <c r="I964" t="str">
        <f>VLOOKUP(G964,recodage_dispositifs!$A$1:$C$581,3,FALSE)</f>
        <v>a_classer_plus_tard</v>
      </c>
    </row>
    <row r="965" spans="1:9" x14ac:dyDescent="0.25">
      <c r="A965" s="7">
        <v>43691</v>
      </c>
      <c r="B965" s="7">
        <f t="shared" si="46"/>
        <v>43692</v>
      </c>
      <c r="C965" s="7"/>
      <c r="D965" s="7"/>
      <c r="E965" s="8">
        <f t="shared" si="47"/>
        <v>2019</v>
      </c>
      <c r="F965" s="8">
        <f t="shared" si="48"/>
        <v>8</v>
      </c>
      <c r="G965" t="s">
        <v>36</v>
      </c>
      <c r="H965" t="str">
        <f>VLOOKUP(G965,recodage_dispositifs!$A$1:$B$581,2,FALSE)</f>
        <v>COMPRESSE</v>
      </c>
      <c r="I965" t="str">
        <f>VLOOKUP(G965,recodage_dispositifs!$A$1:$C$581,3,FALSE)</f>
        <v>a_classer_plus_tard</v>
      </c>
    </row>
    <row r="966" spans="1:9" x14ac:dyDescent="0.25">
      <c r="A966" s="7">
        <v>43691</v>
      </c>
      <c r="B966" s="7">
        <f t="shared" si="46"/>
        <v>43692</v>
      </c>
      <c r="C966" s="7"/>
      <c r="D966" s="7"/>
      <c r="E966" s="8">
        <f t="shared" si="47"/>
        <v>2019</v>
      </c>
      <c r="F966" s="8">
        <f t="shared" si="48"/>
        <v>8</v>
      </c>
      <c r="G966" t="s">
        <v>368</v>
      </c>
      <c r="H966" t="str">
        <f>VLOOKUP(G966,recodage_dispositifs!$A$1:$B$581,2,FALSE)</f>
        <v>BALLON DE CONTRE PULSION INTRA - AORTIQUE / CPIA</v>
      </c>
      <c r="I966" t="str">
        <f>VLOOKUP(G966,recodage_dispositifs!$A$1:$C$581,3,FALSE)</f>
        <v>a_classer_plus_tard</v>
      </c>
    </row>
    <row r="967" spans="1:9" x14ac:dyDescent="0.25">
      <c r="A967" s="7">
        <v>43691</v>
      </c>
      <c r="B967" s="7">
        <f t="shared" si="46"/>
        <v>43692</v>
      </c>
      <c r="C967" s="7"/>
      <c r="D967" s="7"/>
      <c r="E967" s="8">
        <f t="shared" si="47"/>
        <v>2019</v>
      </c>
      <c r="F967" s="8">
        <f t="shared" si="48"/>
        <v>8</v>
      </c>
      <c r="G967" t="s">
        <v>368</v>
      </c>
      <c r="H967" t="str">
        <f>VLOOKUP(G967,recodage_dispositifs!$A$1:$B$581,2,FALSE)</f>
        <v>BALLON DE CONTRE PULSION INTRA - AORTIQUE / CPIA</v>
      </c>
      <c r="I967" t="str">
        <f>VLOOKUP(G967,recodage_dispositifs!$A$1:$C$581,3,FALSE)</f>
        <v>a_classer_plus_tard</v>
      </c>
    </row>
    <row r="968" spans="1:9" x14ac:dyDescent="0.25">
      <c r="A968" s="7">
        <v>43691</v>
      </c>
      <c r="B968" s="7">
        <f t="shared" si="46"/>
        <v>43692</v>
      </c>
      <c r="C968" s="7"/>
      <c r="D968" s="7"/>
      <c r="E968" s="8">
        <f t="shared" si="47"/>
        <v>2019</v>
      </c>
      <c r="F968" s="8">
        <f t="shared" si="48"/>
        <v>8</v>
      </c>
      <c r="G968" t="s">
        <v>369</v>
      </c>
      <c r="H968" t="str">
        <f>VLOOKUP(G968,recodage_dispositifs!$A$1:$B$581,2,FALSE)</f>
        <v>SONDE URETERALE</v>
      </c>
      <c r="I968" t="str">
        <f>VLOOKUP(G968,recodage_dispositifs!$A$1:$C$581,3,FALSE)</f>
        <v>a_classer_plus_tard</v>
      </c>
    </row>
    <row r="969" spans="1:9" x14ac:dyDescent="0.25">
      <c r="A969" s="7">
        <v>43691</v>
      </c>
      <c r="B969" s="7">
        <f t="shared" si="46"/>
        <v>43692</v>
      </c>
      <c r="C969" s="7"/>
      <c r="D969" s="7"/>
      <c r="E969" s="8">
        <f t="shared" si="47"/>
        <v>2019</v>
      </c>
      <c r="F969" s="8">
        <f t="shared" si="48"/>
        <v>8</v>
      </c>
      <c r="G969" t="s">
        <v>59</v>
      </c>
      <c r="H969" t="str">
        <f>VLOOKUP(G969,recodage_dispositifs!$A$1:$B$581,2,FALSE)</f>
        <v>CATHETER VEINEUX PERIPHERIQUE</v>
      </c>
      <c r="I969" t="str">
        <f>VLOOKUP(G969,recodage_dispositifs!$A$1:$C$581,3,FALSE)</f>
        <v>a_classer_plus_tard</v>
      </c>
    </row>
    <row r="970" spans="1:9" x14ac:dyDescent="0.25">
      <c r="A970" s="7">
        <v>43691</v>
      </c>
      <c r="B970" s="7">
        <f t="shared" si="46"/>
        <v>43692</v>
      </c>
      <c r="C970" s="7"/>
      <c r="D970" s="7"/>
      <c r="E970" s="8">
        <f t="shared" si="47"/>
        <v>2019</v>
      </c>
      <c r="F970" s="8">
        <f t="shared" si="48"/>
        <v>8</v>
      </c>
      <c r="G970" t="s">
        <v>147</v>
      </c>
      <c r="H970" t="str">
        <f>VLOOKUP(G970,recodage_dispositifs!$A$1:$B$581,2,FALSE)</f>
        <v>POCHE DE PERFUSION</v>
      </c>
      <c r="I970" t="str">
        <f>VLOOKUP(G970,recodage_dispositifs!$A$1:$C$581,3,FALSE)</f>
        <v>a_classer_plus_tard</v>
      </c>
    </row>
    <row r="971" spans="1:9" x14ac:dyDescent="0.25">
      <c r="A971" s="7">
        <v>43691</v>
      </c>
      <c r="B971" s="7">
        <f t="shared" si="46"/>
        <v>43692</v>
      </c>
      <c r="C971" s="7"/>
      <c r="D971" s="7"/>
      <c r="E971" s="8">
        <f t="shared" si="47"/>
        <v>2019</v>
      </c>
      <c r="F971" s="8">
        <f t="shared" si="48"/>
        <v>8</v>
      </c>
      <c r="G971" t="s">
        <v>147</v>
      </c>
      <c r="H971" t="str">
        <f>VLOOKUP(G971,recodage_dispositifs!$A$1:$B$581,2,FALSE)</f>
        <v>POCHE DE PERFUSION</v>
      </c>
      <c r="I971" t="str">
        <f>VLOOKUP(G971,recodage_dispositifs!$A$1:$C$581,3,FALSE)</f>
        <v>a_classer_plus_tard</v>
      </c>
    </row>
    <row r="972" spans="1:9" x14ac:dyDescent="0.25">
      <c r="A972" s="7">
        <v>43691</v>
      </c>
      <c r="B972" s="7">
        <f t="shared" si="46"/>
        <v>43692</v>
      </c>
      <c r="C972" s="7"/>
      <c r="D972" s="7"/>
      <c r="E972" s="8">
        <f t="shared" si="47"/>
        <v>2019</v>
      </c>
      <c r="F972" s="8">
        <f t="shared" si="48"/>
        <v>8</v>
      </c>
      <c r="G972" t="s">
        <v>147</v>
      </c>
      <c r="H972" t="str">
        <f>VLOOKUP(G972,recodage_dispositifs!$A$1:$B$581,2,FALSE)</f>
        <v>POCHE DE PERFUSION</v>
      </c>
      <c r="I972" t="str">
        <f>VLOOKUP(G972,recodage_dispositifs!$A$1:$C$581,3,FALSE)</f>
        <v>a_classer_plus_tard</v>
      </c>
    </row>
    <row r="973" spans="1:9" x14ac:dyDescent="0.25">
      <c r="A973" s="7">
        <v>43691</v>
      </c>
      <c r="B973" s="7">
        <f t="shared" si="46"/>
        <v>43692</v>
      </c>
      <c r="C973" s="7"/>
      <c r="D973" s="7"/>
      <c r="E973" s="8">
        <f t="shared" si="47"/>
        <v>2019</v>
      </c>
      <c r="F973" s="8">
        <f t="shared" si="48"/>
        <v>8</v>
      </c>
      <c r="G973" t="s">
        <v>146</v>
      </c>
      <c r="H973" t="str">
        <f>VLOOKUP(G973,recodage_dispositifs!$A$1:$B$581,2,FALSE)</f>
        <v>SERINGUE</v>
      </c>
      <c r="I973" t="str">
        <f>VLOOKUP(G973,recodage_dispositifs!$A$1:$C$581,3,FALSE)</f>
        <v>a_classer_plus_tard</v>
      </c>
    </row>
    <row r="974" spans="1:9" x14ac:dyDescent="0.25">
      <c r="A974" s="7">
        <v>43691</v>
      </c>
      <c r="B974" s="7">
        <f t="shared" si="46"/>
        <v>43692</v>
      </c>
      <c r="C974" s="7"/>
      <c r="D974" s="7"/>
      <c r="E974" s="8">
        <f t="shared" si="47"/>
        <v>2019</v>
      </c>
      <c r="F974" s="8">
        <f t="shared" si="48"/>
        <v>8</v>
      </c>
      <c r="G974" t="s">
        <v>218</v>
      </c>
      <c r="H974" t="str">
        <f>VLOOKUP(G974,recodage_dispositifs!$A$1:$B$581,2,FALSE)</f>
        <v>TUBULURE DE PERFUSION</v>
      </c>
      <c r="I974" t="str">
        <f>VLOOKUP(G974,recodage_dispositifs!$A$1:$C$581,3,FALSE)</f>
        <v>a_classer_plus_tard</v>
      </c>
    </row>
    <row r="975" spans="1:9" x14ac:dyDescent="0.25">
      <c r="A975" s="7">
        <v>43691</v>
      </c>
      <c r="B975" s="7">
        <f t="shared" si="46"/>
        <v>43692</v>
      </c>
      <c r="C975" s="7"/>
      <c r="D975" s="7"/>
      <c r="E975" s="8">
        <f t="shared" si="47"/>
        <v>2019</v>
      </c>
      <c r="F975" s="8">
        <f t="shared" si="48"/>
        <v>8</v>
      </c>
      <c r="G975" t="s">
        <v>262</v>
      </c>
      <c r="H975" t="str">
        <f>VLOOKUP(G975,recodage_dispositifs!$A$1:$B$581,2,FALSE)</f>
        <v>POMPE A PERFUSION ( TUBULURE )</v>
      </c>
      <c r="I975" t="str">
        <f>VLOOKUP(G975,recodage_dispositifs!$A$1:$C$581,3,FALSE)</f>
        <v>a_classer_plus_tard</v>
      </c>
    </row>
    <row r="976" spans="1:9" x14ac:dyDescent="0.25">
      <c r="A976" s="7">
        <v>43690</v>
      </c>
      <c r="B976" s="7">
        <f t="shared" si="46"/>
        <v>43691</v>
      </c>
      <c r="C976" s="7"/>
      <c r="D976" s="7"/>
      <c r="E976" s="8">
        <f t="shared" si="47"/>
        <v>2019</v>
      </c>
      <c r="F976" s="8">
        <f t="shared" si="48"/>
        <v>8</v>
      </c>
      <c r="G976" t="s">
        <v>54</v>
      </c>
      <c r="H976" t="str">
        <f>VLOOKUP(G976,recodage_dispositifs!$A$1:$B$581,2,FALSE)</f>
        <v>DEFIBRILLATEUR IMPLANTABLE</v>
      </c>
      <c r="I976" t="str">
        <f>VLOOKUP(G976,recodage_dispositifs!$A$1:$C$581,3,FALSE)</f>
        <v>a_classer_plus_tard</v>
      </c>
    </row>
    <row r="977" spans="1:9" x14ac:dyDescent="0.25">
      <c r="A977" s="7">
        <v>43690</v>
      </c>
      <c r="B977" s="7">
        <f t="shared" si="46"/>
        <v>43691</v>
      </c>
      <c r="C977" s="7"/>
      <c r="D977" s="7"/>
      <c r="E977" s="8">
        <f t="shared" si="47"/>
        <v>2019</v>
      </c>
      <c r="F977" s="8">
        <f t="shared" si="48"/>
        <v>8</v>
      </c>
      <c r="G977" t="s">
        <v>63</v>
      </c>
      <c r="H977" t="str">
        <f>VLOOKUP(G977,recodage_dispositifs!$A$1:$B$581,2,FALSE)</f>
        <v>PMI : SILICONE TEXTUREE</v>
      </c>
      <c r="I977" t="str">
        <f>VLOOKUP(G977,recodage_dispositifs!$A$1:$C$581,3,FALSE)</f>
        <v>a_classer_plus_tard</v>
      </c>
    </row>
    <row r="978" spans="1:9" x14ac:dyDescent="0.25">
      <c r="A978" s="7">
        <v>43690</v>
      </c>
      <c r="B978" s="7">
        <f t="shared" si="46"/>
        <v>43691</v>
      </c>
      <c r="C978" s="7"/>
      <c r="D978" s="7"/>
      <c r="E978" s="8">
        <f t="shared" si="47"/>
        <v>2019</v>
      </c>
      <c r="F978" s="8">
        <f t="shared" si="48"/>
        <v>8</v>
      </c>
      <c r="G978" t="s">
        <v>370</v>
      </c>
      <c r="H978" t="str">
        <f>VLOOKUP(G978,recodage_dispositifs!$A$1:$B$581,2,FALSE)</f>
        <v>LIGATURE ENDOSCOPIQUE</v>
      </c>
      <c r="I978" t="str">
        <f>VLOOKUP(G978,recodage_dispositifs!$A$1:$C$581,3,FALSE)</f>
        <v>a_classer_plus_tard</v>
      </c>
    </row>
    <row r="979" spans="1:9" x14ac:dyDescent="0.25">
      <c r="A979" s="7">
        <v>43690</v>
      </c>
      <c r="B979" s="7">
        <f t="shared" si="46"/>
        <v>43691</v>
      </c>
      <c r="C979" s="7"/>
      <c r="D979" s="7"/>
      <c r="E979" s="8">
        <f t="shared" si="47"/>
        <v>2019</v>
      </c>
      <c r="F979" s="8">
        <f t="shared" si="48"/>
        <v>8</v>
      </c>
      <c r="G979" t="s">
        <v>136</v>
      </c>
      <c r="H979" t="str">
        <f>VLOOKUP(G979,recodage_dispositifs!$A$1:$B$581,2,FALSE)</f>
        <v>PROTHESE MAMMAIRE IMPLANTABLE</v>
      </c>
      <c r="I979" t="str">
        <f>VLOOKUP(G979,recodage_dispositifs!$A$1:$C$581,3,FALSE)</f>
        <v>chirurgie</v>
      </c>
    </row>
    <row r="980" spans="1:9" x14ac:dyDescent="0.25">
      <c r="A980" s="7">
        <v>43690</v>
      </c>
      <c r="B980" s="7">
        <f t="shared" si="46"/>
        <v>43691</v>
      </c>
      <c r="C980" s="7"/>
      <c r="D980" s="7"/>
      <c r="E980" s="8">
        <f t="shared" si="47"/>
        <v>2019</v>
      </c>
      <c r="F980" s="8">
        <f t="shared" si="48"/>
        <v>8</v>
      </c>
      <c r="G980" t="s">
        <v>63</v>
      </c>
      <c r="H980" t="str">
        <f>VLOOKUP(G980,recodage_dispositifs!$A$1:$B$581,2,FALSE)</f>
        <v>PMI : SILICONE TEXTUREE</v>
      </c>
      <c r="I980" t="str">
        <f>VLOOKUP(G980,recodage_dispositifs!$A$1:$C$581,3,FALSE)</f>
        <v>a_classer_plus_tard</v>
      </c>
    </row>
    <row r="981" spans="1:9" x14ac:dyDescent="0.25">
      <c r="A981" s="7">
        <v>43690</v>
      </c>
      <c r="B981" s="7">
        <f t="shared" si="46"/>
        <v>43691</v>
      </c>
      <c r="C981" s="7"/>
      <c r="D981" s="7"/>
      <c r="E981" s="8">
        <f t="shared" si="47"/>
        <v>2019</v>
      </c>
      <c r="F981" s="8">
        <f t="shared" si="48"/>
        <v>8</v>
      </c>
      <c r="G981" t="s">
        <v>136</v>
      </c>
      <c r="H981" t="str">
        <f>VLOOKUP(G981,recodage_dispositifs!$A$1:$B$581,2,FALSE)</f>
        <v>PROTHESE MAMMAIRE IMPLANTABLE</v>
      </c>
      <c r="I981" t="str">
        <f>VLOOKUP(G981,recodage_dispositifs!$A$1:$C$581,3,FALSE)</f>
        <v>chirurgie</v>
      </c>
    </row>
    <row r="982" spans="1:9" x14ac:dyDescent="0.25">
      <c r="A982" s="7">
        <v>43690</v>
      </c>
      <c r="B982" s="7">
        <f t="shared" si="46"/>
        <v>43691</v>
      </c>
      <c r="C982" s="7"/>
      <c r="D982" s="7"/>
      <c r="E982" s="8">
        <f t="shared" si="47"/>
        <v>2019</v>
      </c>
      <c r="F982" s="8">
        <f t="shared" si="48"/>
        <v>8</v>
      </c>
      <c r="G982" t="s">
        <v>357</v>
      </c>
      <c r="H982" t="str">
        <f>VLOOKUP(G982,recodage_dispositifs!$A$1:$B$581,2,FALSE)</f>
        <v>TROCART DE COELIOSCOPIE</v>
      </c>
      <c r="I982" t="str">
        <f>VLOOKUP(G982,recodage_dispositifs!$A$1:$C$581,3,FALSE)</f>
        <v>a_classer_plus_tard</v>
      </c>
    </row>
    <row r="983" spans="1:9" x14ac:dyDescent="0.25">
      <c r="A983" s="7">
        <v>43690</v>
      </c>
      <c r="B983" s="7">
        <f t="shared" si="46"/>
        <v>43691</v>
      </c>
      <c r="C983" s="7"/>
      <c r="D983" s="7"/>
      <c r="E983" s="8">
        <f t="shared" si="47"/>
        <v>2019</v>
      </c>
      <c r="F983" s="8">
        <f t="shared" si="48"/>
        <v>8</v>
      </c>
      <c r="G983" t="s">
        <v>269</v>
      </c>
      <c r="H983" t="str">
        <f>VLOOKUP(G983,recodage_dispositifs!$A$1:$B$581,2,FALSE)</f>
        <v>SONDE DE STIMULATION CARDIAQUE</v>
      </c>
      <c r="I983" t="str">
        <f>VLOOKUP(G983,recodage_dispositifs!$A$1:$C$581,3,FALSE)</f>
        <v>a_classer_plus_tard</v>
      </c>
    </row>
    <row r="984" spans="1:9" x14ac:dyDescent="0.25">
      <c r="A984" s="7">
        <v>43690</v>
      </c>
      <c r="B984" s="7">
        <f t="shared" si="46"/>
        <v>43691</v>
      </c>
      <c r="C984" s="7"/>
      <c r="D984" s="7"/>
      <c r="E984" s="8">
        <f t="shared" si="47"/>
        <v>2019</v>
      </c>
      <c r="F984" s="8">
        <f t="shared" si="48"/>
        <v>8</v>
      </c>
      <c r="G984" t="s">
        <v>269</v>
      </c>
      <c r="H984" t="str">
        <f>VLOOKUP(G984,recodage_dispositifs!$A$1:$B$581,2,FALSE)</f>
        <v>SONDE DE STIMULATION CARDIAQUE</v>
      </c>
      <c r="I984" t="str">
        <f>VLOOKUP(G984,recodage_dispositifs!$A$1:$C$581,3,FALSE)</f>
        <v>a_classer_plus_tard</v>
      </c>
    </row>
    <row r="985" spans="1:9" x14ac:dyDescent="0.25">
      <c r="A985" s="7">
        <v>43690</v>
      </c>
      <c r="B985" s="7">
        <f t="shared" si="46"/>
        <v>43691</v>
      </c>
      <c r="C985" s="7"/>
      <c r="D985" s="7"/>
      <c r="E985" s="8">
        <f t="shared" si="47"/>
        <v>2019</v>
      </c>
      <c r="F985" s="8">
        <f t="shared" si="48"/>
        <v>8</v>
      </c>
      <c r="G985" t="s">
        <v>371</v>
      </c>
      <c r="H985" t="str">
        <f>VLOOKUP(G985,recodage_dispositifs!$A$1:$B$581,2,FALSE)</f>
        <v>DMU DE RECUEIL DE PRODUIT BIOLOGIQUE</v>
      </c>
      <c r="I985" t="str">
        <f>VLOOKUP(G985,recodage_dispositifs!$A$1:$C$581,3,FALSE)</f>
        <v>a_classer_plus_tard</v>
      </c>
    </row>
    <row r="986" spans="1:9" x14ac:dyDescent="0.25">
      <c r="A986" s="7">
        <v>43690</v>
      </c>
      <c r="B986" s="7">
        <f t="shared" si="46"/>
        <v>43691</v>
      </c>
      <c r="C986" s="7"/>
      <c r="D986" s="7"/>
      <c r="E986" s="8">
        <f t="shared" si="47"/>
        <v>2019</v>
      </c>
      <c r="F986" s="8">
        <f t="shared" si="48"/>
        <v>8</v>
      </c>
      <c r="G986" t="s">
        <v>371</v>
      </c>
      <c r="H986" t="str">
        <f>VLOOKUP(G986,recodage_dispositifs!$A$1:$B$581,2,FALSE)</f>
        <v>DMU DE RECUEIL DE PRODUIT BIOLOGIQUE</v>
      </c>
      <c r="I986" t="str">
        <f>VLOOKUP(G986,recodage_dispositifs!$A$1:$C$581,3,FALSE)</f>
        <v>a_classer_plus_tard</v>
      </c>
    </row>
    <row r="987" spans="1:9" x14ac:dyDescent="0.25">
      <c r="A987" s="7">
        <v>43690</v>
      </c>
      <c r="B987" s="7">
        <f t="shared" si="46"/>
        <v>43691</v>
      </c>
      <c r="C987" s="7"/>
      <c r="D987" s="7"/>
      <c r="E987" s="8">
        <f t="shared" si="47"/>
        <v>2019</v>
      </c>
      <c r="F987" s="8">
        <f t="shared" si="48"/>
        <v>8</v>
      </c>
      <c r="G987" t="s">
        <v>371</v>
      </c>
      <c r="H987" t="str">
        <f>VLOOKUP(G987,recodage_dispositifs!$A$1:$B$581,2,FALSE)</f>
        <v>DMU DE RECUEIL DE PRODUIT BIOLOGIQUE</v>
      </c>
      <c r="I987" t="str">
        <f>VLOOKUP(G987,recodage_dispositifs!$A$1:$C$581,3,FALSE)</f>
        <v>a_classer_plus_tard</v>
      </c>
    </row>
    <row r="988" spans="1:9" x14ac:dyDescent="0.25">
      <c r="A988" s="7">
        <v>43690</v>
      </c>
      <c r="B988" s="7">
        <f t="shared" si="46"/>
        <v>43691</v>
      </c>
      <c r="C988" s="7"/>
      <c r="D988" s="7"/>
      <c r="E988" s="8">
        <f t="shared" si="47"/>
        <v>2019</v>
      </c>
      <c r="F988" s="8">
        <f t="shared" si="48"/>
        <v>8</v>
      </c>
      <c r="G988" t="s">
        <v>371</v>
      </c>
      <c r="H988" t="str">
        <f>VLOOKUP(G988,recodage_dispositifs!$A$1:$B$581,2,FALSE)</f>
        <v>DMU DE RECUEIL DE PRODUIT BIOLOGIQUE</v>
      </c>
      <c r="I988" t="str">
        <f>VLOOKUP(G988,recodage_dispositifs!$A$1:$C$581,3,FALSE)</f>
        <v>a_classer_plus_tard</v>
      </c>
    </row>
    <row r="989" spans="1:9" x14ac:dyDescent="0.25">
      <c r="A989" s="7">
        <v>43690</v>
      </c>
      <c r="B989" s="7">
        <f t="shared" si="46"/>
        <v>43691</v>
      </c>
      <c r="C989" s="7"/>
      <c r="D989" s="7"/>
      <c r="E989" s="8">
        <f t="shared" si="47"/>
        <v>2019</v>
      </c>
      <c r="F989" s="8">
        <f t="shared" si="48"/>
        <v>8</v>
      </c>
      <c r="G989" t="s">
        <v>371</v>
      </c>
      <c r="H989" t="str">
        <f>VLOOKUP(G989,recodage_dispositifs!$A$1:$B$581,2,FALSE)</f>
        <v>DMU DE RECUEIL DE PRODUIT BIOLOGIQUE</v>
      </c>
      <c r="I989" t="str">
        <f>VLOOKUP(G989,recodage_dispositifs!$A$1:$C$581,3,FALSE)</f>
        <v>a_classer_plus_tard</v>
      </c>
    </row>
    <row r="990" spans="1:9" x14ac:dyDescent="0.25">
      <c r="A990" s="7">
        <v>43690</v>
      </c>
      <c r="B990" s="7">
        <f t="shared" si="46"/>
        <v>43691</v>
      </c>
      <c r="C990" s="7"/>
      <c r="D990" s="7"/>
      <c r="E990" s="8">
        <f t="shared" si="47"/>
        <v>2019</v>
      </c>
      <c r="F990" s="8">
        <f t="shared" si="48"/>
        <v>8</v>
      </c>
      <c r="G990" t="s">
        <v>371</v>
      </c>
      <c r="H990" t="str">
        <f>VLOOKUP(G990,recodage_dispositifs!$A$1:$B$581,2,FALSE)</f>
        <v>DMU DE RECUEIL DE PRODUIT BIOLOGIQUE</v>
      </c>
      <c r="I990" t="str">
        <f>VLOOKUP(G990,recodage_dispositifs!$A$1:$C$581,3,FALSE)</f>
        <v>a_classer_plus_tard</v>
      </c>
    </row>
    <row r="991" spans="1:9" x14ac:dyDescent="0.25">
      <c r="A991" s="7">
        <v>43690</v>
      </c>
      <c r="B991" s="7">
        <f t="shared" si="46"/>
        <v>43691</v>
      </c>
      <c r="C991" s="7"/>
      <c r="D991" s="7"/>
      <c r="E991" s="8">
        <f t="shared" si="47"/>
        <v>2019</v>
      </c>
      <c r="F991" s="8">
        <f t="shared" si="48"/>
        <v>8</v>
      </c>
      <c r="G991" t="s">
        <v>206</v>
      </c>
      <c r="H991" t="str">
        <f>VLOOKUP(G991,recodage_dispositifs!$A$1:$B$581,2,FALSE)</f>
        <v>CATHETER DE DIAGNOSTIC ( RYTHMOLOGIE )</v>
      </c>
      <c r="I991" t="str">
        <f>VLOOKUP(G991,recodage_dispositifs!$A$1:$C$581,3,FALSE)</f>
        <v>a_classer_plus_tard</v>
      </c>
    </row>
    <row r="992" spans="1:9" x14ac:dyDescent="0.25">
      <c r="A992" s="7">
        <v>43690</v>
      </c>
      <c r="B992" s="7">
        <f t="shared" si="46"/>
        <v>43691</v>
      </c>
      <c r="C992" s="7"/>
      <c r="D992" s="7"/>
      <c r="E992" s="8">
        <f t="shared" si="47"/>
        <v>2019</v>
      </c>
      <c r="F992" s="8">
        <f t="shared" si="48"/>
        <v>8</v>
      </c>
      <c r="G992" t="s">
        <v>206</v>
      </c>
      <c r="H992" t="str">
        <f>VLOOKUP(G992,recodage_dispositifs!$A$1:$B$581,2,FALSE)</f>
        <v>CATHETER DE DIAGNOSTIC ( RYTHMOLOGIE )</v>
      </c>
      <c r="I992" t="str">
        <f>VLOOKUP(G992,recodage_dispositifs!$A$1:$C$581,3,FALSE)</f>
        <v>a_classer_plus_tard</v>
      </c>
    </row>
    <row r="993" spans="1:9" x14ac:dyDescent="0.25">
      <c r="A993" s="7">
        <v>43690</v>
      </c>
      <c r="B993" s="7">
        <f t="shared" si="46"/>
        <v>43691</v>
      </c>
      <c r="C993" s="7"/>
      <c r="D993" s="7"/>
      <c r="E993" s="8">
        <f t="shared" si="47"/>
        <v>2019</v>
      </c>
      <c r="F993" s="8">
        <f t="shared" si="48"/>
        <v>8</v>
      </c>
      <c r="G993" t="s">
        <v>266</v>
      </c>
      <c r="H993" t="str">
        <f>VLOOKUP(G993,recodage_dispositifs!$A$1:$B$581,2,FALSE)</f>
        <v>STENT PERIPHERIQUE</v>
      </c>
      <c r="I993" t="str">
        <f>VLOOKUP(G993,recodage_dispositifs!$A$1:$C$581,3,FALSE)</f>
        <v>a_classer_plus_tard</v>
      </c>
    </row>
    <row r="994" spans="1:9" x14ac:dyDescent="0.25">
      <c r="A994" s="7">
        <v>43689</v>
      </c>
      <c r="B994" s="7">
        <f t="shared" si="46"/>
        <v>43690</v>
      </c>
      <c r="C994" s="7"/>
      <c r="D994" s="7"/>
      <c r="E994" s="8">
        <f t="shared" si="47"/>
        <v>2019</v>
      </c>
      <c r="F994" s="8">
        <f t="shared" si="48"/>
        <v>8</v>
      </c>
      <c r="G994" t="s">
        <v>69</v>
      </c>
      <c r="H994" t="str">
        <f>VLOOKUP(G994,recodage_dispositifs!$A$1:$B$581,2,FALSE)</f>
        <v>VIS D' OSTEOSYNTHESE ( ORTHOPEDIE )</v>
      </c>
      <c r="I994" t="str">
        <f>VLOOKUP(G994,recodage_dispositifs!$A$1:$C$581,3,FALSE)</f>
        <v>a_classer_plus_tard</v>
      </c>
    </row>
    <row r="995" spans="1:9" x14ac:dyDescent="0.25">
      <c r="A995" s="7">
        <v>43687</v>
      </c>
      <c r="B995" s="7">
        <f t="shared" si="46"/>
        <v>43688</v>
      </c>
      <c r="C995" s="7"/>
      <c r="D995" s="7"/>
      <c r="E995" s="8">
        <f t="shared" si="47"/>
        <v>2019</v>
      </c>
      <c r="F995" s="8">
        <f t="shared" si="48"/>
        <v>8</v>
      </c>
      <c r="G995" t="s">
        <v>22</v>
      </c>
      <c r="H995" t="str">
        <f>VLOOKUP(G995,recodage_dispositifs!$A$1:$B$581,2,FALSE)</f>
        <v>SONDE VESICALE DE FOLEY</v>
      </c>
      <c r="I995" t="str">
        <f>VLOOKUP(G995,recodage_dispositifs!$A$1:$C$581,3,FALSE)</f>
        <v>a_classer_plus_tard</v>
      </c>
    </row>
    <row r="996" spans="1:9" x14ac:dyDescent="0.25">
      <c r="A996" s="7">
        <v>43687</v>
      </c>
      <c r="B996" s="7">
        <f t="shared" si="46"/>
        <v>43688</v>
      </c>
      <c r="C996" s="7"/>
      <c r="D996" s="7"/>
      <c r="E996" s="8">
        <f t="shared" si="47"/>
        <v>2019</v>
      </c>
      <c r="F996" s="8">
        <f t="shared" si="48"/>
        <v>8</v>
      </c>
      <c r="G996" t="s">
        <v>130</v>
      </c>
      <c r="H996" t="str">
        <f>VLOOKUP(G996,recodage_dispositifs!$A$1:$B$581,2,FALSE)</f>
        <v>ANTIBIOGRAMME- BACTERIOLOGIE</v>
      </c>
      <c r="I996" t="str">
        <f>VLOOKUP(G996,recodage_dispositifs!$A$1:$C$581,3,FALSE)</f>
        <v>biologie_medicale</v>
      </c>
    </row>
    <row r="997" spans="1:9" x14ac:dyDescent="0.25">
      <c r="A997" s="7">
        <v>43687</v>
      </c>
      <c r="B997" s="7">
        <f t="shared" si="46"/>
        <v>43688</v>
      </c>
      <c r="C997" s="7"/>
      <c r="D997" s="7"/>
      <c r="E997" s="8">
        <f t="shared" si="47"/>
        <v>2019</v>
      </c>
      <c r="F997" s="8">
        <f t="shared" si="48"/>
        <v>8</v>
      </c>
      <c r="G997" t="s">
        <v>372</v>
      </c>
      <c r="H997" t="str">
        <f>VLOOKUP(G997,recodage_dispositifs!$A$1:$B$581,2,FALSE)</f>
        <v>DISPOSITIF DE DRAINAGE THORACIQUE ( PLEURAL )</v>
      </c>
      <c r="I997" t="str">
        <f>VLOOKUP(G997,recodage_dispositifs!$A$1:$C$581,3,FALSE)</f>
        <v>a_classer_plus_tard</v>
      </c>
    </row>
    <row r="998" spans="1:9" x14ac:dyDescent="0.25">
      <c r="A998" s="7">
        <v>43687</v>
      </c>
      <c r="B998" s="7">
        <f t="shared" si="46"/>
        <v>43688</v>
      </c>
      <c r="C998" s="7"/>
      <c r="D998" s="7"/>
      <c r="E998" s="8">
        <f t="shared" si="47"/>
        <v>2019</v>
      </c>
      <c r="F998" s="8">
        <f t="shared" si="48"/>
        <v>8</v>
      </c>
      <c r="G998" t="s">
        <v>74</v>
      </c>
      <c r="H998" t="str">
        <f>VLOOKUP(G998,recodage_dispositifs!$A$1:$B$581,2,FALSE)</f>
        <v>GUIDE - CATHETERISME/EXAM/DIAGNOSTIC</v>
      </c>
      <c r="I998" t="str">
        <f>VLOOKUP(G998,recodage_dispositifs!$A$1:$C$581,3,FALSE)</f>
        <v>a_classer_plus_tard</v>
      </c>
    </row>
    <row r="999" spans="1:9" x14ac:dyDescent="0.25">
      <c r="A999" s="7">
        <v>43687</v>
      </c>
      <c r="B999" s="7">
        <f t="shared" si="46"/>
        <v>43688</v>
      </c>
      <c r="C999" s="7"/>
      <c r="D999" s="7"/>
      <c r="E999" s="8">
        <f t="shared" si="47"/>
        <v>2019</v>
      </c>
      <c r="F999" s="8">
        <f t="shared" si="48"/>
        <v>8</v>
      </c>
      <c r="G999" t="s">
        <v>48</v>
      </c>
      <c r="H999" t="str">
        <f>VLOOKUP(G999,recodage_dispositifs!$A$1:$B$581,2,FALSE)</f>
        <v>DIFFUSEUR PORTABLE NON REUTILISABLE</v>
      </c>
      <c r="I999" t="str">
        <f>VLOOKUP(G999,recodage_dispositifs!$A$1:$C$581,3,FALSE)</f>
        <v>a_classer_plus_tard</v>
      </c>
    </row>
    <row r="1000" spans="1:9" x14ac:dyDescent="0.25">
      <c r="A1000" s="7">
        <v>43687</v>
      </c>
      <c r="B1000" s="7">
        <f t="shared" si="46"/>
        <v>43688</v>
      </c>
      <c r="C1000" s="7"/>
      <c r="D1000" s="7"/>
      <c r="E1000" s="8">
        <f t="shared" si="47"/>
        <v>2019</v>
      </c>
      <c r="F1000" s="8">
        <f t="shared" si="48"/>
        <v>8</v>
      </c>
      <c r="G1000" t="s">
        <v>48</v>
      </c>
      <c r="H1000" t="str">
        <f>VLOOKUP(G1000,recodage_dispositifs!$A$1:$B$581,2,FALSE)</f>
        <v>DIFFUSEUR PORTABLE NON REUTILISABLE</v>
      </c>
      <c r="I1000" t="str">
        <f>VLOOKUP(G1000,recodage_dispositifs!$A$1:$C$581,3,FALSE)</f>
        <v>a_classer_plus_tard</v>
      </c>
    </row>
    <row r="1001" spans="1:9" x14ac:dyDescent="0.25">
      <c r="A1001" s="7">
        <v>43687</v>
      </c>
      <c r="B1001" s="7">
        <f t="shared" si="46"/>
        <v>43688</v>
      </c>
      <c r="C1001" s="7"/>
      <c r="D1001" s="7"/>
      <c r="E1001" s="8">
        <f t="shared" si="47"/>
        <v>2019</v>
      </c>
      <c r="F1001" s="8">
        <f t="shared" si="48"/>
        <v>8</v>
      </c>
      <c r="G1001" t="s">
        <v>373</v>
      </c>
      <c r="H1001" t="str">
        <f>VLOOKUP(G1001,recodage_dispositifs!$A$1:$B$581,2,FALSE)</f>
        <v>OPHTALMOLOGIE ( AUTRE )</v>
      </c>
      <c r="I1001" t="str">
        <f>VLOOKUP(G1001,recodage_dispositifs!$A$1:$C$581,3,FALSE)</f>
        <v>a_classer_plus_tard</v>
      </c>
    </row>
    <row r="1002" spans="1:9" x14ac:dyDescent="0.25">
      <c r="A1002" s="7">
        <v>43687</v>
      </c>
      <c r="B1002" s="7">
        <f t="shared" si="46"/>
        <v>43688</v>
      </c>
      <c r="C1002" s="7"/>
      <c r="D1002" s="7"/>
      <c r="E1002" s="8">
        <f t="shared" si="47"/>
        <v>2019</v>
      </c>
      <c r="F1002" s="8">
        <f t="shared" si="48"/>
        <v>8</v>
      </c>
      <c r="G1002" t="s">
        <v>374</v>
      </c>
      <c r="H1002" t="str">
        <f>VLOOKUP(G1002,recodage_dispositifs!$A$1:$B$581,2,FALSE)</f>
        <v>BISTOURI ELECTRIQUE</v>
      </c>
      <c r="I1002" t="str">
        <f>VLOOKUP(G1002,recodage_dispositifs!$A$1:$C$581,3,FALSE)</f>
        <v>chirurgie</v>
      </c>
    </row>
    <row r="1003" spans="1:9" x14ac:dyDescent="0.25">
      <c r="A1003" s="7">
        <v>43687</v>
      </c>
      <c r="B1003" s="7">
        <f t="shared" si="46"/>
        <v>43688</v>
      </c>
      <c r="C1003" s="7"/>
      <c r="D1003" s="7"/>
      <c r="E1003" s="8">
        <f t="shared" si="47"/>
        <v>2019</v>
      </c>
      <c r="F1003" s="8">
        <f t="shared" si="48"/>
        <v>8</v>
      </c>
      <c r="G1003" t="s">
        <v>375</v>
      </c>
      <c r="H1003" t="str">
        <f>VLOOKUP(G1003,recodage_dispositifs!$A$1:$B$581,2,FALSE)</f>
        <v>SET DE BIOPSIE</v>
      </c>
      <c r="I1003" t="str">
        <f>VLOOKUP(G1003,recodage_dispositifs!$A$1:$C$581,3,FALSE)</f>
        <v>a_classer_plus_tard</v>
      </c>
    </row>
    <row r="1004" spans="1:9" x14ac:dyDescent="0.25">
      <c r="A1004" s="7">
        <v>43687</v>
      </c>
      <c r="B1004" s="7">
        <f t="shared" si="46"/>
        <v>43688</v>
      </c>
      <c r="C1004" s="7"/>
      <c r="D1004" s="7"/>
      <c r="E1004" s="8">
        <f t="shared" si="47"/>
        <v>2019</v>
      </c>
      <c r="F1004" s="8">
        <f t="shared" si="48"/>
        <v>8</v>
      </c>
      <c r="G1004" t="s">
        <v>376</v>
      </c>
      <c r="H1004" t="str">
        <f>VLOOKUP(G1004,recodage_dispositifs!$A$1:$B$581,2,FALSE)</f>
        <v>AIGUILLE</v>
      </c>
      <c r="I1004" t="str">
        <f>VLOOKUP(G1004,recodage_dispositifs!$A$1:$C$581,3,FALSE)</f>
        <v>a_classer_plus_tard</v>
      </c>
    </row>
    <row r="1005" spans="1:9" x14ac:dyDescent="0.25">
      <c r="A1005" s="7">
        <v>43687</v>
      </c>
      <c r="B1005" s="7">
        <f t="shared" si="46"/>
        <v>43688</v>
      </c>
      <c r="C1005" s="7"/>
      <c r="D1005" s="7"/>
      <c r="E1005" s="8">
        <f t="shared" si="47"/>
        <v>2019</v>
      </c>
      <c r="F1005" s="8">
        <f t="shared" si="48"/>
        <v>8</v>
      </c>
      <c r="G1005" t="s">
        <v>57</v>
      </c>
      <c r="H1005" t="str">
        <f>VLOOKUP(G1005,recodage_dispositifs!$A$1:$B$581,2,FALSE)</f>
        <v>CATHETER</v>
      </c>
      <c r="I1005" t="str">
        <f>VLOOKUP(G1005,recodage_dispositifs!$A$1:$C$581,3,FALSE)</f>
        <v>a_classer_plus_tard</v>
      </c>
    </row>
    <row r="1006" spans="1:9" x14ac:dyDescent="0.25">
      <c r="A1006" s="7">
        <v>43686</v>
      </c>
      <c r="B1006" s="7">
        <f t="shared" si="46"/>
        <v>43687</v>
      </c>
      <c r="C1006" s="7"/>
      <c r="D1006" s="7"/>
      <c r="E1006" s="8">
        <f t="shared" si="47"/>
        <v>2019</v>
      </c>
      <c r="F1006" s="8">
        <f t="shared" si="48"/>
        <v>8</v>
      </c>
      <c r="G1006" t="s">
        <v>49</v>
      </c>
      <c r="H1006" t="str">
        <f>VLOOKUP(G1006,recodage_dispositifs!$A$1:$B$581,2,FALSE)</f>
        <v>IMPLANT ( ORTHOPEDIE )</v>
      </c>
      <c r="I1006" t="str">
        <f>VLOOKUP(G1006,recodage_dispositifs!$A$1:$C$581,3,FALSE)</f>
        <v>a_classer_plus_tard</v>
      </c>
    </row>
    <row r="1007" spans="1:9" x14ac:dyDescent="0.25">
      <c r="A1007" s="7">
        <v>43686</v>
      </c>
      <c r="B1007" s="7">
        <f t="shared" si="46"/>
        <v>43687</v>
      </c>
      <c r="C1007" s="7"/>
      <c r="D1007" s="7"/>
      <c r="E1007" s="8">
        <f t="shared" si="47"/>
        <v>2019</v>
      </c>
      <c r="F1007" s="8">
        <f t="shared" si="48"/>
        <v>8</v>
      </c>
      <c r="G1007" t="s">
        <v>30</v>
      </c>
      <c r="H1007" t="str">
        <f>VLOOKUP(G1007,recodage_dispositifs!$A$1:$B$581,2,FALSE)</f>
        <v>MATERIEL ANCILLAIRE ( ORTHOPEDIE )</v>
      </c>
      <c r="I1007" t="str">
        <f>VLOOKUP(G1007,recodage_dispositifs!$A$1:$C$581,3,FALSE)</f>
        <v>chirurgie</v>
      </c>
    </row>
    <row r="1008" spans="1:9" x14ac:dyDescent="0.25">
      <c r="A1008" s="7">
        <v>43686</v>
      </c>
      <c r="B1008" s="7">
        <f t="shared" si="46"/>
        <v>43687</v>
      </c>
      <c r="C1008" s="7"/>
      <c r="D1008" s="7"/>
      <c r="E1008" s="8">
        <f t="shared" si="47"/>
        <v>2019</v>
      </c>
      <c r="F1008" s="8">
        <f t="shared" si="48"/>
        <v>8</v>
      </c>
      <c r="G1008" t="s">
        <v>158</v>
      </c>
      <c r="H1008" t="str">
        <f>VLOOKUP(G1008,recodage_dispositifs!$A$1:$B$581,2,FALSE)</f>
        <v>CATHETER D' ABLATION PAR RADIOFREQUENCE ( RYTHMOLOGIE )</v>
      </c>
      <c r="I1008" t="str">
        <f>VLOOKUP(G1008,recodage_dispositifs!$A$1:$C$581,3,FALSE)</f>
        <v>a_classer_plus_tard</v>
      </c>
    </row>
    <row r="1009" spans="1:9" x14ac:dyDescent="0.25">
      <c r="A1009" s="7">
        <v>43686</v>
      </c>
      <c r="B1009" s="7">
        <f t="shared" si="46"/>
        <v>43687</v>
      </c>
      <c r="C1009" s="7"/>
      <c r="D1009" s="7"/>
      <c r="E1009" s="8">
        <f t="shared" si="47"/>
        <v>2019</v>
      </c>
      <c r="F1009" s="8">
        <f t="shared" si="48"/>
        <v>8</v>
      </c>
      <c r="G1009" t="s">
        <v>69</v>
      </c>
      <c r="H1009" t="str">
        <f>VLOOKUP(G1009,recodage_dispositifs!$A$1:$B$581,2,FALSE)</f>
        <v>VIS D' OSTEOSYNTHESE ( ORTHOPEDIE )</v>
      </c>
      <c r="I1009" t="str">
        <f>VLOOKUP(G1009,recodage_dispositifs!$A$1:$C$581,3,FALSE)</f>
        <v>a_classer_plus_tard</v>
      </c>
    </row>
    <row r="1010" spans="1:9" x14ac:dyDescent="0.25">
      <c r="A1010" s="7">
        <v>43686</v>
      </c>
      <c r="B1010" s="7">
        <f t="shared" si="46"/>
        <v>43687</v>
      </c>
      <c r="C1010" s="7"/>
      <c r="D1010" s="7"/>
      <c r="E1010" s="8">
        <f t="shared" si="47"/>
        <v>2019</v>
      </c>
      <c r="F1010" s="8">
        <f t="shared" si="48"/>
        <v>8</v>
      </c>
      <c r="G1010" t="s">
        <v>377</v>
      </c>
      <c r="H1010" t="str">
        <f>VLOOKUP(G1010,recodage_dispositifs!$A$1:$B$581,2,FALSE)</f>
        <v>STIMULATEUR CARDIAQUE EXTERNE (ACCESSOIRE)</v>
      </c>
      <c r="I1010" t="str">
        <f>VLOOKUP(G1010,recodage_dispositifs!$A$1:$C$581,3,FALSE)</f>
        <v>a_classer_plus_tard</v>
      </c>
    </row>
    <row r="1011" spans="1:9" x14ac:dyDescent="0.25">
      <c r="A1011" s="7">
        <v>43686</v>
      </c>
      <c r="B1011" s="7">
        <f t="shared" si="46"/>
        <v>43687</v>
      </c>
      <c r="C1011" s="7"/>
      <c r="D1011" s="7"/>
      <c r="E1011" s="8">
        <f t="shared" si="47"/>
        <v>2019</v>
      </c>
      <c r="F1011" s="8">
        <f t="shared" si="48"/>
        <v>8</v>
      </c>
      <c r="G1011" t="s">
        <v>378</v>
      </c>
      <c r="H1011" t="str">
        <f>VLOOKUP(G1011,recodage_dispositifs!$A$1:$B$581,2,FALSE)</f>
        <v>OPTIQUE DE COELIOSCOPIE</v>
      </c>
      <c r="I1011" t="str">
        <f>VLOOKUP(G1011,recodage_dispositifs!$A$1:$C$581,3,FALSE)</f>
        <v>a_classer_plus_tard</v>
      </c>
    </row>
    <row r="1012" spans="1:9" x14ac:dyDescent="0.25">
      <c r="A1012" s="7">
        <v>43686</v>
      </c>
      <c r="B1012" s="7">
        <f t="shared" si="46"/>
        <v>43687</v>
      </c>
      <c r="C1012" s="7"/>
      <c r="D1012" s="7"/>
      <c r="E1012" s="8">
        <f t="shared" si="47"/>
        <v>2019</v>
      </c>
      <c r="F1012" s="8">
        <f t="shared" si="48"/>
        <v>8</v>
      </c>
      <c r="G1012" t="s">
        <v>379</v>
      </c>
      <c r="H1012" t="str">
        <f>VLOOKUP(G1012,recodage_dispositifs!$A$1:$B$581,2,FALSE)</f>
        <v>ANESTHESIE PERIDURALE</v>
      </c>
      <c r="I1012" t="str">
        <f>VLOOKUP(G1012,recodage_dispositifs!$A$1:$C$581,3,FALSE)</f>
        <v>anesthesie</v>
      </c>
    </row>
    <row r="1013" spans="1:9" x14ac:dyDescent="0.25">
      <c r="A1013" s="7">
        <v>43686</v>
      </c>
      <c r="B1013" s="7">
        <f t="shared" si="46"/>
        <v>43687</v>
      </c>
      <c r="C1013" s="7"/>
      <c r="D1013" s="7"/>
      <c r="E1013" s="8">
        <f t="shared" si="47"/>
        <v>2019</v>
      </c>
      <c r="F1013" s="8">
        <f t="shared" si="48"/>
        <v>8</v>
      </c>
      <c r="G1013" t="s">
        <v>379</v>
      </c>
      <c r="H1013" t="str">
        <f>VLOOKUP(G1013,recodage_dispositifs!$A$1:$B$581,2,FALSE)</f>
        <v>ANESTHESIE PERIDURALE</v>
      </c>
      <c r="I1013" t="str">
        <f>VLOOKUP(G1013,recodage_dispositifs!$A$1:$C$581,3,FALSE)</f>
        <v>anesthesie</v>
      </c>
    </row>
    <row r="1014" spans="1:9" x14ac:dyDescent="0.25">
      <c r="A1014" s="7">
        <v>43686</v>
      </c>
      <c r="B1014" s="7">
        <f t="shared" si="46"/>
        <v>43687</v>
      </c>
      <c r="C1014" s="7"/>
      <c r="D1014" s="7"/>
      <c r="E1014" s="8">
        <f t="shared" si="47"/>
        <v>2019</v>
      </c>
      <c r="F1014" s="8">
        <f t="shared" si="48"/>
        <v>8</v>
      </c>
      <c r="G1014" t="s">
        <v>379</v>
      </c>
      <c r="H1014" t="str">
        <f>VLOOKUP(G1014,recodage_dispositifs!$A$1:$B$581,2,FALSE)</f>
        <v>ANESTHESIE PERIDURALE</v>
      </c>
      <c r="I1014" t="str">
        <f>VLOOKUP(G1014,recodage_dispositifs!$A$1:$C$581,3,FALSE)</f>
        <v>anesthesie</v>
      </c>
    </row>
    <row r="1015" spans="1:9" x14ac:dyDescent="0.25">
      <c r="A1015" s="7">
        <v>43686</v>
      </c>
      <c r="B1015" s="7">
        <f t="shared" si="46"/>
        <v>43687</v>
      </c>
      <c r="C1015" s="7"/>
      <c r="D1015" s="7"/>
      <c r="E1015" s="8">
        <f t="shared" si="47"/>
        <v>2019</v>
      </c>
      <c r="F1015" s="8">
        <f t="shared" si="48"/>
        <v>8</v>
      </c>
      <c r="G1015" t="s">
        <v>379</v>
      </c>
      <c r="H1015" t="str">
        <f>VLOOKUP(G1015,recodage_dispositifs!$A$1:$B$581,2,FALSE)</f>
        <v>ANESTHESIE PERIDURALE</v>
      </c>
      <c r="I1015" t="str">
        <f>VLOOKUP(G1015,recodage_dispositifs!$A$1:$C$581,3,FALSE)</f>
        <v>anesthesie</v>
      </c>
    </row>
    <row r="1016" spans="1:9" x14ac:dyDescent="0.25">
      <c r="A1016" s="7">
        <v>43686</v>
      </c>
      <c r="B1016" s="7">
        <f t="shared" si="46"/>
        <v>43687</v>
      </c>
      <c r="C1016" s="7"/>
      <c r="D1016" s="7"/>
      <c r="E1016" s="8">
        <f t="shared" si="47"/>
        <v>2019</v>
      </c>
      <c r="F1016" s="8">
        <f t="shared" si="48"/>
        <v>8</v>
      </c>
      <c r="G1016" t="s">
        <v>379</v>
      </c>
      <c r="H1016" t="str">
        <f>VLOOKUP(G1016,recodage_dispositifs!$A$1:$B$581,2,FALSE)</f>
        <v>ANESTHESIE PERIDURALE</v>
      </c>
      <c r="I1016" t="str">
        <f>VLOOKUP(G1016,recodage_dispositifs!$A$1:$C$581,3,FALSE)</f>
        <v>anesthesie</v>
      </c>
    </row>
    <row r="1017" spans="1:9" x14ac:dyDescent="0.25">
      <c r="A1017" s="7">
        <v>43686</v>
      </c>
      <c r="B1017" s="7">
        <f t="shared" si="46"/>
        <v>43687</v>
      </c>
      <c r="C1017" s="7"/>
      <c r="D1017" s="7"/>
      <c r="E1017" s="8">
        <f t="shared" si="47"/>
        <v>2019</v>
      </c>
      <c r="F1017" s="8">
        <f t="shared" si="48"/>
        <v>8</v>
      </c>
      <c r="G1017" t="s">
        <v>379</v>
      </c>
      <c r="H1017" t="str">
        <f>VLOOKUP(G1017,recodage_dispositifs!$A$1:$B$581,2,FALSE)</f>
        <v>ANESTHESIE PERIDURALE</v>
      </c>
      <c r="I1017" t="str">
        <f>VLOOKUP(G1017,recodage_dispositifs!$A$1:$C$581,3,FALSE)</f>
        <v>anesthesie</v>
      </c>
    </row>
    <row r="1018" spans="1:9" x14ac:dyDescent="0.25">
      <c r="A1018" s="7">
        <v>43686</v>
      </c>
      <c r="B1018" s="7">
        <f t="shared" si="46"/>
        <v>43687</v>
      </c>
      <c r="C1018" s="7"/>
      <c r="D1018" s="7"/>
      <c r="E1018" s="8">
        <f t="shared" si="47"/>
        <v>2019</v>
      </c>
      <c r="F1018" s="8">
        <f t="shared" si="48"/>
        <v>8</v>
      </c>
      <c r="G1018" t="s">
        <v>379</v>
      </c>
      <c r="H1018" t="str">
        <f>VLOOKUP(G1018,recodage_dispositifs!$A$1:$B$581,2,FALSE)</f>
        <v>ANESTHESIE PERIDURALE</v>
      </c>
      <c r="I1018" t="str">
        <f>VLOOKUP(G1018,recodage_dispositifs!$A$1:$C$581,3,FALSE)</f>
        <v>anesthesie</v>
      </c>
    </row>
    <row r="1019" spans="1:9" x14ac:dyDescent="0.25">
      <c r="A1019" s="7">
        <v>43685</v>
      </c>
      <c r="B1019" s="7">
        <f t="shared" si="46"/>
        <v>43686</v>
      </c>
      <c r="C1019" s="7"/>
      <c r="D1019" s="7"/>
      <c r="E1019" s="8">
        <f t="shared" si="47"/>
        <v>2019</v>
      </c>
      <c r="F1019" s="8">
        <f t="shared" si="48"/>
        <v>8</v>
      </c>
      <c r="G1019" t="s">
        <v>275</v>
      </c>
      <c r="H1019" t="str">
        <f>VLOOKUP(G1019,recodage_dispositifs!$A$1:$B$581,2,FALSE)</f>
        <v>APPAREILS DE MESURE DU GLUCOSE EN CONTINU</v>
      </c>
      <c r="I1019" t="str">
        <f>VLOOKUP(G1019,recodage_dispositifs!$A$1:$C$581,3,FALSE)</f>
        <v>biologie_medicale</v>
      </c>
    </row>
    <row r="1020" spans="1:9" x14ac:dyDescent="0.25">
      <c r="A1020" s="7">
        <v>43685</v>
      </c>
      <c r="B1020" s="7">
        <f t="shared" si="46"/>
        <v>43686</v>
      </c>
      <c r="C1020" s="7"/>
      <c r="D1020" s="7"/>
      <c r="E1020" s="8">
        <f t="shared" si="47"/>
        <v>2019</v>
      </c>
      <c r="F1020" s="8">
        <f t="shared" si="48"/>
        <v>8</v>
      </c>
      <c r="G1020" t="s">
        <v>63</v>
      </c>
      <c r="H1020" t="str">
        <f>VLOOKUP(G1020,recodage_dispositifs!$A$1:$B$581,2,FALSE)</f>
        <v>PMI : SILICONE TEXTUREE</v>
      </c>
      <c r="I1020" t="str">
        <f>VLOOKUP(G1020,recodage_dispositifs!$A$1:$C$581,3,FALSE)</f>
        <v>a_classer_plus_tard</v>
      </c>
    </row>
    <row r="1021" spans="1:9" x14ac:dyDescent="0.25">
      <c r="A1021" s="7">
        <v>43685</v>
      </c>
      <c r="B1021" s="7">
        <f t="shared" si="46"/>
        <v>43686</v>
      </c>
      <c r="C1021" s="7"/>
      <c r="D1021" s="7"/>
      <c r="E1021" s="8">
        <f t="shared" si="47"/>
        <v>2019</v>
      </c>
      <c r="F1021" s="8">
        <f t="shared" si="48"/>
        <v>8</v>
      </c>
      <c r="G1021" t="s">
        <v>271</v>
      </c>
      <c r="H1021" t="str">
        <f>VLOOKUP(G1021,recodage_dispositifs!$A$1:$B$581,2,FALSE)</f>
        <v>CATHETER DE PONCTION DE FISTULE D' HEMODIALYSE</v>
      </c>
      <c r="I1021" t="str">
        <f>VLOOKUP(G1021,recodage_dispositifs!$A$1:$C$581,3,FALSE)</f>
        <v>a_classer_plus_tard</v>
      </c>
    </row>
    <row r="1022" spans="1:9" x14ac:dyDescent="0.25">
      <c r="A1022" s="7">
        <v>43685</v>
      </c>
      <c r="B1022" s="7">
        <f t="shared" si="46"/>
        <v>43686</v>
      </c>
      <c r="C1022" s="7"/>
      <c r="D1022" s="7"/>
      <c r="E1022" s="8">
        <f t="shared" si="47"/>
        <v>2019</v>
      </c>
      <c r="F1022" s="8">
        <f t="shared" si="48"/>
        <v>8</v>
      </c>
      <c r="G1022" t="s">
        <v>126</v>
      </c>
      <c r="H1022" t="str">
        <f>VLOOKUP(G1022,recodage_dispositifs!$A$1:$B$581,2,FALSE)</f>
        <v>PROTHESE TOTALE DE HANCHE - COL MODULAIRE (ORTHOPEDIE)</v>
      </c>
      <c r="I1022" t="str">
        <f>VLOOKUP(G1022,recodage_dispositifs!$A$1:$C$581,3,FALSE)</f>
        <v>chirurgie</v>
      </c>
    </row>
    <row r="1023" spans="1:9" x14ac:dyDescent="0.25">
      <c r="A1023" s="7">
        <v>43685</v>
      </c>
      <c r="B1023" s="7">
        <f t="shared" si="46"/>
        <v>43686</v>
      </c>
      <c r="C1023" s="7"/>
      <c r="D1023" s="7"/>
      <c r="E1023" s="8">
        <f t="shared" si="47"/>
        <v>2019</v>
      </c>
      <c r="F1023" s="8">
        <f t="shared" si="48"/>
        <v>8</v>
      </c>
      <c r="G1023" t="s">
        <v>45</v>
      </c>
      <c r="H1023" t="str">
        <f>VLOOKUP(G1023,recodage_dispositifs!$A$1:$B$581,2,FALSE)</f>
        <v>AGRAFEUSE CHIRURGICALE</v>
      </c>
      <c r="I1023" t="str">
        <f>VLOOKUP(G1023,recodage_dispositifs!$A$1:$C$581,3,FALSE)</f>
        <v>chirurgie</v>
      </c>
    </row>
    <row r="1024" spans="1:9" x14ac:dyDescent="0.25">
      <c r="A1024" s="7">
        <v>43685</v>
      </c>
      <c r="B1024" s="7">
        <f t="shared" si="46"/>
        <v>43686</v>
      </c>
      <c r="C1024" s="7"/>
      <c r="D1024" s="7"/>
      <c r="E1024" s="8">
        <f t="shared" si="47"/>
        <v>2019</v>
      </c>
      <c r="F1024" s="8">
        <f t="shared" si="48"/>
        <v>8</v>
      </c>
      <c r="G1024" t="s">
        <v>380</v>
      </c>
      <c r="H1024" t="str">
        <f>VLOOKUP(G1024,recodage_dispositifs!$A$1:$B$581,2,FALSE)</f>
        <v>VALVE ANTI - RETOUR POUR LIGNE DE PERFUSION</v>
      </c>
      <c r="I1024" t="str">
        <f>VLOOKUP(G1024,recodage_dispositifs!$A$1:$C$581,3,FALSE)</f>
        <v>a_classer_plus_tard</v>
      </c>
    </row>
    <row r="1025" spans="1:9" x14ac:dyDescent="0.25">
      <c r="A1025" s="7">
        <v>43685</v>
      </c>
      <c r="B1025" s="7">
        <f t="shared" si="46"/>
        <v>43686</v>
      </c>
      <c r="C1025" s="7"/>
      <c r="D1025" s="7"/>
      <c r="E1025" s="8">
        <f t="shared" si="47"/>
        <v>2019</v>
      </c>
      <c r="F1025" s="8">
        <f t="shared" si="48"/>
        <v>8</v>
      </c>
      <c r="G1025" t="s">
        <v>380</v>
      </c>
      <c r="H1025" t="str">
        <f>VLOOKUP(G1025,recodage_dispositifs!$A$1:$B$581,2,FALSE)</f>
        <v>VALVE ANTI - RETOUR POUR LIGNE DE PERFUSION</v>
      </c>
      <c r="I1025" t="str">
        <f>VLOOKUP(G1025,recodage_dispositifs!$A$1:$C$581,3,FALSE)</f>
        <v>a_classer_plus_tard</v>
      </c>
    </row>
    <row r="1026" spans="1:9" x14ac:dyDescent="0.25">
      <c r="A1026" s="7">
        <v>43685</v>
      </c>
      <c r="B1026" s="7">
        <f t="shared" si="46"/>
        <v>43686</v>
      </c>
      <c r="C1026" s="7"/>
      <c r="D1026" s="7"/>
      <c r="E1026" s="8">
        <f t="shared" si="47"/>
        <v>2019</v>
      </c>
      <c r="F1026" s="8">
        <f t="shared" si="48"/>
        <v>8</v>
      </c>
      <c r="G1026" t="s">
        <v>149</v>
      </c>
      <c r="H1026" t="str">
        <f>VLOOKUP(G1026,recodage_dispositifs!$A$1:$B$581,2,FALSE)</f>
        <v>CATHETER GUIDE</v>
      </c>
      <c r="I1026" t="str">
        <f>VLOOKUP(G1026,recodage_dispositifs!$A$1:$C$581,3,FALSE)</f>
        <v>a_classer_plus_tard</v>
      </c>
    </row>
    <row r="1027" spans="1:9" x14ac:dyDescent="0.25">
      <c r="A1027" s="7">
        <v>43685</v>
      </c>
      <c r="B1027" s="7">
        <f t="shared" si="46"/>
        <v>43686</v>
      </c>
      <c r="C1027" s="7"/>
      <c r="D1027" s="7"/>
      <c r="E1027" s="8">
        <f t="shared" si="47"/>
        <v>2019</v>
      </c>
      <c r="F1027" s="8">
        <f t="shared" si="48"/>
        <v>8</v>
      </c>
      <c r="G1027" t="s">
        <v>381</v>
      </c>
      <c r="H1027" t="str">
        <f>VLOOKUP(G1027,recodage_dispositifs!$A$1:$B$581,2,FALSE)</f>
        <v>DISPOSITIF D' ABLATION DE L' ENDOMETRE</v>
      </c>
      <c r="I1027" t="str">
        <f>VLOOKUP(G1027,recodage_dispositifs!$A$1:$C$581,3,FALSE)</f>
        <v>a_classer_plus_tard</v>
      </c>
    </row>
    <row r="1028" spans="1:9" x14ac:dyDescent="0.25">
      <c r="A1028" s="7">
        <v>43685</v>
      </c>
      <c r="B1028" s="7">
        <f t="shared" ref="B1028:B1091" si="49">A1028+1</f>
        <v>43686</v>
      </c>
      <c r="C1028" s="7"/>
      <c r="D1028" s="7"/>
      <c r="E1028" s="8">
        <f t="shared" ref="E1028:E1091" si="50">YEAR(A1028)</f>
        <v>2019</v>
      </c>
      <c r="F1028" s="8">
        <f t="shared" ref="F1028:F1091" si="51">MONTH(A1028)</f>
        <v>8</v>
      </c>
      <c r="G1028" t="s">
        <v>266</v>
      </c>
      <c r="H1028" t="str">
        <f>VLOOKUP(G1028,recodage_dispositifs!$A$1:$B$581,2,FALSE)</f>
        <v>STENT PERIPHERIQUE</v>
      </c>
      <c r="I1028" t="str">
        <f>VLOOKUP(G1028,recodage_dispositifs!$A$1:$C$581,3,FALSE)</f>
        <v>a_classer_plus_tard</v>
      </c>
    </row>
    <row r="1029" spans="1:9" x14ac:dyDescent="0.25">
      <c r="A1029" s="7">
        <v>43685</v>
      </c>
      <c r="B1029" s="7">
        <f t="shared" si="49"/>
        <v>43686</v>
      </c>
      <c r="C1029" s="7"/>
      <c r="D1029" s="7"/>
      <c r="E1029" s="8">
        <f t="shared" si="50"/>
        <v>2019</v>
      </c>
      <c r="F1029" s="8">
        <f t="shared" si="51"/>
        <v>8</v>
      </c>
      <c r="G1029" t="s">
        <v>353</v>
      </c>
      <c r="H1029" t="str">
        <f>VLOOKUP(G1029,recodage_dispositifs!$A$1:$B$581,2,FALSE)</f>
        <v>CIMENT CHIRURGICAL ( ORTHOPEDIE )</v>
      </c>
      <c r="I1029" t="str">
        <f>VLOOKUP(G1029,recodage_dispositifs!$A$1:$C$581,3,FALSE)</f>
        <v>a_classer_plus_tard</v>
      </c>
    </row>
    <row r="1030" spans="1:9" x14ac:dyDescent="0.25">
      <c r="A1030" s="7">
        <v>43685</v>
      </c>
      <c r="B1030" s="7">
        <f t="shared" si="49"/>
        <v>43686</v>
      </c>
      <c r="C1030" s="7"/>
      <c r="D1030" s="7"/>
      <c r="E1030" s="8">
        <f t="shared" si="50"/>
        <v>2019</v>
      </c>
      <c r="F1030" s="8">
        <f t="shared" si="51"/>
        <v>8</v>
      </c>
      <c r="G1030" t="s">
        <v>206</v>
      </c>
      <c r="H1030" t="str">
        <f>VLOOKUP(G1030,recodage_dispositifs!$A$1:$B$581,2,FALSE)</f>
        <v>CATHETER DE DIAGNOSTIC ( RYTHMOLOGIE )</v>
      </c>
      <c r="I1030" t="str">
        <f>VLOOKUP(G1030,recodage_dispositifs!$A$1:$C$581,3,FALSE)</f>
        <v>a_classer_plus_tard</v>
      </c>
    </row>
    <row r="1031" spans="1:9" x14ac:dyDescent="0.25">
      <c r="A1031" s="7">
        <v>43685</v>
      </c>
      <c r="B1031" s="7">
        <f t="shared" si="49"/>
        <v>43686</v>
      </c>
      <c r="C1031" s="7"/>
      <c r="D1031" s="7"/>
      <c r="E1031" s="8">
        <f t="shared" si="50"/>
        <v>2019</v>
      </c>
      <c r="F1031" s="8">
        <f t="shared" si="51"/>
        <v>8</v>
      </c>
      <c r="G1031" t="s">
        <v>237</v>
      </c>
      <c r="H1031" t="str">
        <f>VLOOKUP(G1031,recodage_dispositifs!$A$1:$B$581,2,FALSE)</f>
        <v>APPAREILS DE MESURE DU GLUCOSE EN CONTINU</v>
      </c>
      <c r="I1031" t="str">
        <f>VLOOKUP(G1031,recodage_dispositifs!$A$1:$C$581,3,FALSE)</f>
        <v>biologie_medicale</v>
      </c>
    </row>
    <row r="1032" spans="1:9" x14ac:dyDescent="0.25">
      <c r="A1032" s="7">
        <v>43684</v>
      </c>
      <c r="B1032" s="7">
        <f t="shared" si="49"/>
        <v>43685</v>
      </c>
      <c r="C1032" s="7"/>
      <c r="D1032" s="7"/>
      <c r="E1032" s="8">
        <f t="shared" si="50"/>
        <v>2019</v>
      </c>
      <c r="F1032" s="8">
        <f t="shared" si="51"/>
        <v>8</v>
      </c>
      <c r="G1032" t="s">
        <v>275</v>
      </c>
      <c r="H1032" t="str">
        <f>VLOOKUP(G1032,recodage_dispositifs!$A$1:$B$581,2,FALSE)</f>
        <v>APPAREILS DE MESURE DU GLUCOSE EN CONTINU</v>
      </c>
      <c r="I1032" t="str">
        <f>VLOOKUP(G1032,recodage_dispositifs!$A$1:$C$581,3,FALSE)</f>
        <v>biologie_medicale</v>
      </c>
    </row>
    <row r="1033" spans="1:9" x14ac:dyDescent="0.25">
      <c r="A1033" s="7">
        <v>43684</v>
      </c>
      <c r="B1033" s="7">
        <f t="shared" si="49"/>
        <v>43685</v>
      </c>
      <c r="C1033" s="7"/>
      <c r="D1033" s="7"/>
      <c r="E1033" s="8">
        <f t="shared" si="50"/>
        <v>2019</v>
      </c>
      <c r="F1033" s="8">
        <f t="shared" si="51"/>
        <v>8</v>
      </c>
      <c r="G1033" t="s">
        <v>275</v>
      </c>
      <c r="H1033" t="str">
        <f>VLOOKUP(G1033,recodage_dispositifs!$A$1:$B$581,2,FALSE)</f>
        <v>APPAREILS DE MESURE DU GLUCOSE EN CONTINU</v>
      </c>
      <c r="I1033" t="str">
        <f>VLOOKUP(G1033,recodage_dispositifs!$A$1:$C$581,3,FALSE)</f>
        <v>biologie_medicale</v>
      </c>
    </row>
    <row r="1034" spans="1:9" x14ac:dyDescent="0.25">
      <c r="A1034" s="7">
        <v>43684</v>
      </c>
      <c r="B1034" s="7">
        <f t="shared" si="49"/>
        <v>43685</v>
      </c>
      <c r="C1034" s="7"/>
      <c r="D1034" s="7"/>
      <c r="E1034" s="8">
        <f t="shared" si="50"/>
        <v>2019</v>
      </c>
      <c r="F1034" s="8">
        <f t="shared" si="51"/>
        <v>8</v>
      </c>
      <c r="G1034" t="s">
        <v>55</v>
      </c>
      <c r="H1034" t="str">
        <f>VLOOKUP(G1034,recodage_dispositifs!$A$1:$B$581,2,FALSE)</f>
        <v>DMU D' APHERESE PLASMA</v>
      </c>
      <c r="I1034" t="str">
        <f>VLOOKUP(G1034,recodage_dispositifs!$A$1:$C$581,3,FALSE)</f>
        <v>a_classer_plus_tard</v>
      </c>
    </row>
    <row r="1035" spans="1:9" x14ac:dyDescent="0.25">
      <c r="A1035" s="7">
        <v>43684</v>
      </c>
      <c r="B1035" s="7">
        <f t="shared" si="49"/>
        <v>43685</v>
      </c>
      <c r="C1035" s="7"/>
      <c r="D1035" s="7"/>
      <c r="E1035" s="8">
        <f t="shared" si="50"/>
        <v>2019</v>
      </c>
      <c r="F1035" s="8">
        <f t="shared" si="51"/>
        <v>8</v>
      </c>
      <c r="G1035" t="s">
        <v>382</v>
      </c>
      <c r="H1035" t="str">
        <f>VLOOKUP(G1035,recodage_dispositifs!$A$1:$B$581,2,FALSE)</f>
        <v>INTRODUCTEUR DE CATHETER</v>
      </c>
      <c r="I1035" t="str">
        <f>VLOOKUP(G1035,recodage_dispositifs!$A$1:$C$581,3,FALSE)</f>
        <v>a_classer_plus_tard</v>
      </c>
    </row>
    <row r="1036" spans="1:9" x14ac:dyDescent="0.25">
      <c r="A1036" s="7">
        <v>43684</v>
      </c>
      <c r="B1036" s="7">
        <f t="shared" si="49"/>
        <v>43685</v>
      </c>
      <c r="C1036" s="7"/>
      <c r="D1036" s="7"/>
      <c r="E1036" s="8">
        <f t="shared" si="50"/>
        <v>2019</v>
      </c>
      <c r="F1036" s="8">
        <f t="shared" si="51"/>
        <v>8</v>
      </c>
      <c r="G1036" t="s">
        <v>76</v>
      </c>
      <c r="H1036" t="str">
        <f>VLOOKUP(G1036,recodage_dispositifs!$A$1:$B$581,2,FALSE)</f>
        <v>PROTHESE VASCULAIRE</v>
      </c>
      <c r="I1036" t="str">
        <f>VLOOKUP(G1036,recodage_dispositifs!$A$1:$C$581,3,FALSE)</f>
        <v>a_classer_plus_tard</v>
      </c>
    </row>
    <row r="1037" spans="1:9" x14ac:dyDescent="0.25">
      <c r="A1037" s="7">
        <v>43684</v>
      </c>
      <c r="B1037" s="7">
        <f t="shared" si="49"/>
        <v>43685</v>
      </c>
      <c r="C1037" s="7"/>
      <c r="D1037" s="7"/>
      <c r="E1037" s="8">
        <f t="shared" si="50"/>
        <v>2019</v>
      </c>
      <c r="F1037" s="8">
        <f t="shared" si="51"/>
        <v>8</v>
      </c>
      <c r="G1037" t="s">
        <v>383</v>
      </c>
      <c r="H1037" t="str">
        <f>VLOOKUP(G1037,recodage_dispositifs!$A$1:$B$581,2,FALSE)</f>
        <v>BANDE ADHESIVE ELASTIQUE - PANSEMENT/SOIN</v>
      </c>
      <c r="I1037" t="str">
        <f>VLOOKUP(G1037,recodage_dispositifs!$A$1:$C$581,3,FALSE)</f>
        <v>a_classer_plus_tard</v>
      </c>
    </row>
    <row r="1038" spans="1:9" x14ac:dyDescent="0.25">
      <c r="A1038" s="7">
        <v>43684</v>
      </c>
      <c r="B1038" s="7">
        <f t="shared" si="49"/>
        <v>43685</v>
      </c>
      <c r="C1038" s="7"/>
      <c r="D1038" s="7"/>
      <c r="E1038" s="8">
        <f t="shared" si="50"/>
        <v>2019</v>
      </c>
      <c r="F1038" s="8">
        <f t="shared" si="51"/>
        <v>8</v>
      </c>
      <c r="G1038" t="s">
        <v>293</v>
      </c>
      <c r="H1038" t="str">
        <f>VLOOKUP(G1038,recodage_dispositifs!$A$1:$B$581,2,FALSE)</f>
        <v>PRODUIT ANTI - VERRUES</v>
      </c>
      <c r="I1038" t="str">
        <f>VLOOKUP(G1038,recodage_dispositifs!$A$1:$C$581,3,FALSE)</f>
        <v>a_classer_plus_tard</v>
      </c>
    </row>
    <row r="1039" spans="1:9" x14ac:dyDescent="0.25">
      <c r="A1039" s="7">
        <v>43684</v>
      </c>
      <c r="B1039" s="7">
        <f t="shared" si="49"/>
        <v>43685</v>
      </c>
      <c r="C1039" s="7"/>
      <c r="D1039" s="7"/>
      <c r="E1039" s="8">
        <f t="shared" si="50"/>
        <v>2019</v>
      </c>
      <c r="F1039" s="8">
        <f t="shared" si="51"/>
        <v>8</v>
      </c>
      <c r="G1039" t="s">
        <v>28</v>
      </c>
      <c r="H1039" t="str">
        <f>VLOOKUP(G1039,recodage_dispositifs!$A$1:$B$581,2,FALSE)</f>
        <v>PROTHESE TOTALE DE HANCHE - INSERT CERAMI. ALUM. ORTHOPEDIE</v>
      </c>
      <c r="I1039" t="str">
        <f>VLOOKUP(G1039,recodage_dispositifs!$A$1:$C$581,3,FALSE)</f>
        <v>chirurgie</v>
      </c>
    </row>
    <row r="1040" spans="1:9" x14ac:dyDescent="0.25">
      <c r="A1040" s="7">
        <v>43684</v>
      </c>
      <c r="B1040" s="7">
        <f t="shared" si="49"/>
        <v>43685</v>
      </c>
      <c r="C1040" s="7"/>
      <c r="D1040" s="7"/>
      <c r="E1040" s="8">
        <f t="shared" si="50"/>
        <v>2019</v>
      </c>
      <c r="F1040" s="8">
        <f t="shared" si="51"/>
        <v>8</v>
      </c>
      <c r="G1040" t="s">
        <v>353</v>
      </c>
      <c r="H1040" t="str">
        <f>VLOOKUP(G1040,recodage_dispositifs!$A$1:$B$581,2,FALSE)</f>
        <v>CIMENT CHIRURGICAL ( ORTHOPEDIE )</v>
      </c>
      <c r="I1040" t="str">
        <f>VLOOKUP(G1040,recodage_dispositifs!$A$1:$C$581,3,FALSE)</f>
        <v>a_classer_plus_tard</v>
      </c>
    </row>
    <row r="1041" spans="1:9" x14ac:dyDescent="0.25">
      <c r="A1041" s="7">
        <v>43683</v>
      </c>
      <c r="B1041" s="7">
        <f t="shared" si="49"/>
        <v>43684</v>
      </c>
      <c r="C1041" s="7"/>
      <c r="D1041" s="7"/>
      <c r="E1041" s="8">
        <f t="shared" si="50"/>
        <v>2019</v>
      </c>
      <c r="F1041" s="8">
        <f t="shared" si="51"/>
        <v>8</v>
      </c>
      <c r="G1041" t="s">
        <v>45</v>
      </c>
      <c r="H1041" t="str">
        <f>VLOOKUP(G1041,recodage_dispositifs!$A$1:$B$581,2,FALSE)</f>
        <v>AGRAFEUSE CHIRURGICALE</v>
      </c>
      <c r="I1041" t="str">
        <f>VLOOKUP(G1041,recodage_dispositifs!$A$1:$C$581,3,FALSE)</f>
        <v>chirurgie</v>
      </c>
    </row>
    <row r="1042" spans="1:9" x14ac:dyDescent="0.25">
      <c r="A1042" s="7">
        <v>43683</v>
      </c>
      <c r="B1042" s="7">
        <f t="shared" si="49"/>
        <v>43684</v>
      </c>
      <c r="C1042" s="7"/>
      <c r="D1042" s="7"/>
      <c r="E1042" s="8">
        <f t="shared" si="50"/>
        <v>2019</v>
      </c>
      <c r="F1042" s="8">
        <f t="shared" si="51"/>
        <v>8</v>
      </c>
      <c r="G1042" t="s">
        <v>105</v>
      </c>
      <c r="H1042" t="str">
        <f>VLOOKUP(G1042,recodage_dispositifs!$A$1:$B$581,2,FALSE)</f>
        <v>MICROCATHETER D' EMBOLISATION</v>
      </c>
      <c r="I1042" t="str">
        <f>VLOOKUP(G1042,recodage_dispositifs!$A$1:$C$581,3,FALSE)</f>
        <v>a_classer_plus_tard</v>
      </c>
    </row>
    <row r="1043" spans="1:9" x14ac:dyDescent="0.25">
      <c r="A1043" s="7">
        <v>43683</v>
      </c>
      <c r="B1043" s="7">
        <f t="shared" si="49"/>
        <v>43684</v>
      </c>
      <c r="C1043" s="7"/>
      <c r="D1043" s="7"/>
      <c r="E1043" s="8">
        <f t="shared" si="50"/>
        <v>2019</v>
      </c>
      <c r="F1043" s="8">
        <f t="shared" si="51"/>
        <v>8</v>
      </c>
      <c r="G1043" t="s">
        <v>20</v>
      </c>
      <c r="H1043" t="str">
        <f>VLOOKUP(G1043,recodage_dispositifs!$A$1:$B$581,2,FALSE)</f>
        <v>PROTHESE TOTALE DE GENOU A GLISSEMENT</v>
      </c>
      <c r="I1043" t="str">
        <f>VLOOKUP(G1043,recodage_dispositifs!$A$1:$C$581,3,FALSE)</f>
        <v>chirurgie</v>
      </c>
    </row>
    <row r="1044" spans="1:9" x14ac:dyDescent="0.25">
      <c r="A1044" s="7">
        <v>43683</v>
      </c>
      <c r="B1044" s="7">
        <f t="shared" si="49"/>
        <v>43684</v>
      </c>
      <c r="C1044" s="7"/>
      <c r="D1044" s="7"/>
      <c r="E1044" s="8">
        <f t="shared" si="50"/>
        <v>2019</v>
      </c>
      <c r="F1044" s="8">
        <f t="shared" si="51"/>
        <v>8</v>
      </c>
      <c r="G1044" t="s">
        <v>384</v>
      </c>
      <c r="H1044" t="str">
        <f>VLOOKUP(G1044,recodage_dispositifs!$A$1:$B$581,2,FALSE)</f>
        <v>AIGUILLE</v>
      </c>
      <c r="I1044" t="str">
        <f>VLOOKUP(G1044,recodage_dispositifs!$A$1:$C$581,3,FALSE)</f>
        <v>a_classer_plus_tard</v>
      </c>
    </row>
    <row r="1045" spans="1:9" x14ac:dyDescent="0.25">
      <c r="A1045" s="7">
        <v>43683</v>
      </c>
      <c r="B1045" s="7">
        <f t="shared" si="49"/>
        <v>43684</v>
      </c>
      <c r="C1045" s="7"/>
      <c r="D1045" s="7"/>
      <c r="E1045" s="8">
        <f t="shared" si="50"/>
        <v>2019</v>
      </c>
      <c r="F1045" s="8">
        <f t="shared" si="51"/>
        <v>8</v>
      </c>
      <c r="G1045" t="s">
        <v>60</v>
      </c>
      <c r="H1045" t="str">
        <f>VLOOKUP(G1045,recodage_dispositifs!$A$1:$B$581,2,FALSE)</f>
        <v>STIMULATEUR CARDIAQUE IMPLANTABLE</v>
      </c>
      <c r="I1045" t="str">
        <f>VLOOKUP(G1045,recodage_dispositifs!$A$1:$C$581,3,FALSE)</f>
        <v>a_classer_plus_tard</v>
      </c>
    </row>
    <row r="1046" spans="1:9" x14ac:dyDescent="0.25">
      <c r="A1046" s="7">
        <v>43683</v>
      </c>
      <c r="B1046" s="7">
        <f t="shared" si="49"/>
        <v>43684</v>
      </c>
      <c r="C1046" s="7"/>
      <c r="D1046" s="7"/>
      <c r="E1046" s="8">
        <f t="shared" si="50"/>
        <v>2019</v>
      </c>
      <c r="F1046" s="8">
        <f t="shared" si="51"/>
        <v>8</v>
      </c>
      <c r="G1046" t="s">
        <v>385</v>
      </c>
      <c r="H1046" t="str">
        <f>VLOOKUP(G1046,recodage_dispositifs!$A$1:$B$581,2,FALSE)</f>
        <v>CAGE INTERSOMATIQUE ( CHIRURGIE DU RACHIS )</v>
      </c>
      <c r="I1046" t="str">
        <f>VLOOKUP(G1046,recodage_dispositifs!$A$1:$C$581,3,FALSE)</f>
        <v>a_classer_plus_tard</v>
      </c>
    </row>
    <row r="1047" spans="1:9" x14ac:dyDescent="0.25">
      <c r="A1047" s="7">
        <v>43683</v>
      </c>
      <c r="B1047" s="7">
        <f t="shared" si="49"/>
        <v>43684</v>
      </c>
      <c r="C1047" s="7"/>
      <c r="D1047" s="7"/>
      <c r="E1047" s="8">
        <f t="shared" si="50"/>
        <v>2019</v>
      </c>
      <c r="F1047" s="8">
        <f t="shared" si="51"/>
        <v>8</v>
      </c>
      <c r="G1047" t="s">
        <v>143</v>
      </c>
      <c r="H1047" t="str">
        <f>VLOOKUP(G1047,recodage_dispositifs!$A$1:$B$581,2,FALSE)</f>
        <v>PMI : SILICONE</v>
      </c>
      <c r="I1047" t="str">
        <f>VLOOKUP(G1047,recodage_dispositifs!$A$1:$C$581,3,FALSE)</f>
        <v>a_classer_plus_tard</v>
      </c>
    </row>
    <row r="1048" spans="1:9" x14ac:dyDescent="0.25">
      <c r="A1048" s="7">
        <v>43683</v>
      </c>
      <c r="B1048" s="7">
        <f t="shared" si="49"/>
        <v>43684</v>
      </c>
      <c r="C1048" s="7"/>
      <c r="D1048" s="7"/>
      <c r="E1048" s="8">
        <f t="shared" si="50"/>
        <v>2019</v>
      </c>
      <c r="F1048" s="8">
        <f t="shared" si="51"/>
        <v>8</v>
      </c>
      <c r="G1048" t="s">
        <v>107</v>
      </c>
      <c r="H1048" t="str">
        <f>VLOOKUP(G1048,recodage_dispositifs!$A$1:$B$581,2,FALSE)</f>
        <v>PROTHESE TOTALE DE HANCHE - TIGE FEMORALE (ORTHOPEDIE)</v>
      </c>
      <c r="I1048" t="str">
        <f>VLOOKUP(G1048,recodage_dispositifs!$A$1:$C$581,3,FALSE)</f>
        <v>chirurgie</v>
      </c>
    </row>
    <row r="1049" spans="1:9" x14ac:dyDescent="0.25">
      <c r="A1049" s="7">
        <v>43683</v>
      </c>
      <c r="B1049" s="7">
        <f t="shared" si="49"/>
        <v>43684</v>
      </c>
      <c r="C1049" s="7"/>
      <c r="D1049" s="7"/>
      <c r="E1049" s="8">
        <f t="shared" si="50"/>
        <v>2019</v>
      </c>
      <c r="F1049" s="8">
        <f t="shared" si="51"/>
        <v>8</v>
      </c>
      <c r="G1049" t="s">
        <v>386</v>
      </c>
      <c r="H1049" t="str">
        <f>VLOOKUP(G1049,recodage_dispositifs!$A$1:$B$581,2,FALSE)</f>
        <v xml:space="preserve">PIECE A MAIN ( OPHTALMOLOGIE ) </v>
      </c>
      <c r="I1049" t="str">
        <f>VLOOKUP(G1049,recodage_dispositifs!$A$1:$C$581,3,FALSE)</f>
        <v>a_classer_plus_tard</v>
      </c>
    </row>
    <row r="1050" spans="1:9" x14ac:dyDescent="0.25">
      <c r="A1050" s="7">
        <v>43682</v>
      </c>
      <c r="B1050" s="7">
        <f t="shared" si="49"/>
        <v>43683</v>
      </c>
      <c r="C1050" s="7"/>
      <c r="D1050" s="7"/>
      <c r="E1050" s="8">
        <f t="shared" si="50"/>
        <v>2019</v>
      </c>
      <c r="F1050" s="8">
        <f t="shared" si="51"/>
        <v>8</v>
      </c>
      <c r="G1050" t="s">
        <v>116</v>
      </c>
      <c r="H1050" t="str">
        <f>VLOOKUP(G1050,recodage_dispositifs!$A$1:$B$581,2,FALSE)</f>
        <v>DERMATOME ELECTRIQUE</v>
      </c>
      <c r="I1050" t="str">
        <f>VLOOKUP(G1050,recodage_dispositifs!$A$1:$C$581,3,FALSE)</f>
        <v>a_classer_plus_tard</v>
      </c>
    </row>
    <row r="1051" spans="1:9" x14ac:dyDescent="0.25">
      <c r="A1051" s="7">
        <v>43682</v>
      </c>
      <c r="B1051" s="7">
        <f t="shared" si="49"/>
        <v>43683</v>
      </c>
      <c r="C1051" s="7"/>
      <c r="D1051" s="7"/>
      <c r="E1051" s="8">
        <f t="shared" si="50"/>
        <v>2019</v>
      </c>
      <c r="F1051" s="8">
        <f t="shared" si="51"/>
        <v>8</v>
      </c>
      <c r="G1051" t="s">
        <v>387</v>
      </c>
      <c r="H1051" t="str">
        <f>VLOOKUP(G1051,recodage_dispositifs!$A$1:$B$581,2,FALSE)</f>
        <v>BANDE DE SUPPORT</v>
      </c>
      <c r="I1051" t="str">
        <f>VLOOKUP(G1051,recodage_dispositifs!$A$1:$C$581,3,FALSE)</f>
        <v>a_classer_plus_tard</v>
      </c>
    </row>
    <row r="1052" spans="1:9" x14ac:dyDescent="0.25">
      <c r="A1052" s="7">
        <v>43682</v>
      </c>
      <c r="B1052" s="7">
        <f t="shared" si="49"/>
        <v>43683</v>
      </c>
      <c r="C1052" s="7"/>
      <c r="D1052" s="7"/>
      <c r="E1052" s="8">
        <f t="shared" si="50"/>
        <v>2019</v>
      </c>
      <c r="F1052" s="8">
        <f t="shared" si="51"/>
        <v>8</v>
      </c>
      <c r="G1052" t="s">
        <v>279</v>
      </c>
      <c r="H1052" t="str">
        <f>VLOOKUP(G1052,recodage_dispositifs!$A$1:$B$581,2,FALSE)</f>
        <v>PINCE DE MAGILL POUR INTUBATION</v>
      </c>
      <c r="I1052" t="str">
        <f>VLOOKUP(G1052,recodage_dispositifs!$A$1:$C$581,3,FALSE)</f>
        <v>a_classer_plus_tard</v>
      </c>
    </row>
    <row r="1053" spans="1:9" x14ac:dyDescent="0.25">
      <c r="A1053" s="7">
        <v>43682</v>
      </c>
      <c r="B1053" s="7">
        <f t="shared" si="49"/>
        <v>43683</v>
      </c>
      <c r="C1053" s="7"/>
      <c r="D1053" s="7"/>
      <c r="E1053" s="8">
        <f t="shared" si="50"/>
        <v>2019</v>
      </c>
      <c r="F1053" s="8">
        <f t="shared" si="51"/>
        <v>8</v>
      </c>
      <c r="G1053" t="s">
        <v>47</v>
      </c>
      <c r="H1053" t="str">
        <f>VLOOKUP(G1053,recodage_dispositifs!$A$1:$B$581,2,FALSE)</f>
        <v>CATHETER ARTERIEL</v>
      </c>
      <c r="I1053" t="str">
        <f>VLOOKUP(G1053,recodage_dispositifs!$A$1:$C$581,3,FALSE)</f>
        <v>a_classer_plus_tard</v>
      </c>
    </row>
    <row r="1054" spans="1:9" x14ac:dyDescent="0.25">
      <c r="A1054" s="7">
        <v>43682</v>
      </c>
      <c r="B1054" s="7">
        <f t="shared" si="49"/>
        <v>43683</v>
      </c>
      <c r="C1054" s="7"/>
      <c r="D1054" s="7"/>
      <c r="E1054" s="8">
        <f t="shared" si="50"/>
        <v>2019</v>
      </c>
      <c r="F1054" s="8">
        <f t="shared" si="51"/>
        <v>8</v>
      </c>
      <c r="G1054" t="s">
        <v>47</v>
      </c>
      <c r="H1054" t="str">
        <f>VLOOKUP(G1054,recodage_dispositifs!$A$1:$B$581,2,FALSE)</f>
        <v>CATHETER ARTERIEL</v>
      </c>
      <c r="I1054" t="str">
        <f>VLOOKUP(G1054,recodage_dispositifs!$A$1:$C$581,3,FALSE)</f>
        <v>a_classer_plus_tard</v>
      </c>
    </row>
    <row r="1055" spans="1:9" x14ac:dyDescent="0.25">
      <c r="A1055" s="7">
        <v>43682</v>
      </c>
      <c r="B1055" s="7">
        <f t="shared" si="49"/>
        <v>43683</v>
      </c>
      <c r="C1055" s="7"/>
      <c r="D1055" s="7"/>
      <c r="E1055" s="8">
        <f t="shared" si="50"/>
        <v>2019</v>
      </c>
      <c r="F1055" s="8">
        <f t="shared" si="51"/>
        <v>8</v>
      </c>
      <c r="G1055" t="s">
        <v>388</v>
      </c>
      <c r="H1055" t="str">
        <f>VLOOKUP(G1055,recodage_dispositifs!$A$1:$B$581,2,FALSE)</f>
        <v>PROTHESE D' EPAULE ( ORTHOPEDIE )</v>
      </c>
      <c r="I1055" t="str">
        <f>VLOOKUP(G1055,recodage_dispositifs!$A$1:$C$581,3,FALSE)</f>
        <v>a_classer_plus_tard</v>
      </c>
    </row>
    <row r="1056" spans="1:9" x14ac:dyDescent="0.25">
      <c r="A1056" s="7">
        <v>43682</v>
      </c>
      <c r="B1056" s="7">
        <f t="shared" si="49"/>
        <v>43683</v>
      </c>
      <c r="C1056" s="7"/>
      <c r="D1056" s="7"/>
      <c r="E1056" s="8">
        <f t="shared" si="50"/>
        <v>2019</v>
      </c>
      <c r="F1056" s="8">
        <f t="shared" si="51"/>
        <v>8</v>
      </c>
      <c r="G1056" t="s">
        <v>238</v>
      </c>
      <c r="H1056" t="str">
        <f>VLOOKUP(G1056,recodage_dispositifs!$A$1:$B$581,2,FALSE)</f>
        <v>MONITEUR D' HEMODIALYSE</v>
      </c>
      <c r="I1056" t="str">
        <f>VLOOKUP(G1056,recodage_dispositifs!$A$1:$C$581,3,FALSE)</f>
        <v>a_classer_plus_tard</v>
      </c>
    </row>
    <row r="1057" spans="1:9" x14ac:dyDescent="0.25">
      <c r="A1057" s="7">
        <v>43679</v>
      </c>
      <c r="B1057" s="7">
        <f t="shared" si="49"/>
        <v>43680</v>
      </c>
      <c r="C1057" s="7"/>
      <c r="D1057" s="7"/>
      <c r="E1057" s="8">
        <f t="shared" si="50"/>
        <v>2019</v>
      </c>
      <c r="F1057" s="8">
        <f t="shared" si="51"/>
        <v>8</v>
      </c>
      <c r="G1057" t="s">
        <v>320</v>
      </c>
      <c r="H1057" t="str">
        <f>VLOOKUP(G1057,recodage_dispositifs!$A$1:$B$581,2,FALSE)</f>
        <v>POMPE A PERFUSION</v>
      </c>
      <c r="I1057" t="str">
        <f>VLOOKUP(G1057,recodage_dispositifs!$A$1:$C$581,3,FALSE)</f>
        <v>a_classer_plus_tard</v>
      </c>
    </row>
    <row r="1058" spans="1:9" x14ac:dyDescent="0.25">
      <c r="A1058" s="7">
        <v>43678</v>
      </c>
      <c r="B1058" s="7">
        <f t="shared" si="49"/>
        <v>43679</v>
      </c>
      <c r="C1058" s="7"/>
      <c r="D1058" s="7"/>
      <c r="E1058" s="8">
        <f t="shared" si="50"/>
        <v>2019</v>
      </c>
      <c r="F1058" s="8">
        <f t="shared" si="51"/>
        <v>8</v>
      </c>
      <c r="G1058" t="s">
        <v>50</v>
      </c>
      <c r="H1058" t="str">
        <f>VLOOKUP(G1058,recodage_dispositifs!$A$1:$B$581,2,FALSE)</f>
        <v>ANESTHESIE PERIDURALE</v>
      </c>
      <c r="I1058" t="str">
        <f>VLOOKUP(G1058,recodage_dispositifs!$A$1:$C$581,3,FALSE)</f>
        <v>anesthesie</v>
      </c>
    </row>
    <row r="1059" spans="1:9" x14ac:dyDescent="0.25">
      <c r="A1059" s="7">
        <v>43678</v>
      </c>
      <c r="B1059" s="7">
        <f t="shared" si="49"/>
        <v>43679</v>
      </c>
      <c r="C1059" s="7"/>
      <c r="D1059" s="7"/>
      <c r="E1059" s="8">
        <f t="shared" si="50"/>
        <v>2019</v>
      </c>
      <c r="F1059" s="8">
        <f t="shared" si="51"/>
        <v>8</v>
      </c>
      <c r="G1059" t="s">
        <v>20</v>
      </c>
      <c r="H1059" t="str">
        <f>VLOOKUP(G1059,recodage_dispositifs!$A$1:$B$581,2,FALSE)</f>
        <v>PROTHESE TOTALE DE GENOU A GLISSEMENT</v>
      </c>
      <c r="I1059" t="str">
        <f>VLOOKUP(G1059,recodage_dispositifs!$A$1:$C$581,3,FALSE)</f>
        <v>chirurgie</v>
      </c>
    </row>
    <row r="1060" spans="1:9" x14ac:dyDescent="0.25">
      <c r="A1060" s="7">
        <v>43678</v>
      </c>
      <c r="B1060" s="7">
        <f t="shared" si="49"/>
        <v>43679</v>
      </c>
      <c r="C1060" s="7"/>
      <c r="D1060" s="7"/>
      <c r="E1060" s="8">
        <f t="shared" si="50"/>
        <v>2019</v>
      </c>
      <c r="F1060" s="8">
        <f t="shared" si="51"/>
        <v>8</v>
      </c>
      <c r="G1060" t="s">
        <v>121</v>
      </c>
      <c r="H1060" t="str">
        <f>VLOOKUP(G1060,recodage_dispositifs!$A$1:$B$581,2,FALSE)</f>
        <v>COIL</v>
      </c>
      <c r="I1060" t="str">
        <f>VLOOKUP(G1060,recodage_dispositifs!$A$1:$C$581,3,FALSE)</f>
        <v>a_classer_plus_tard</v>
      </c>
    </row>
    <row r="1061" spans="1:9" x14ac:dyDescent="0.25">
      <c r="A1061" s="7">
        <v>43678</v>
      </c>
      <c r="B1061" s="7">
        <f t="shared" si="49"/>
        <v>43679</v>
      </c>
      <c r="C1061" s="7"/>
      <c r="D1061" s="7"/>
      <c r="E1061" s="8">
        <f t="shared" si="50"/>
        <v>2019</v>
      </c>
      <c r="F1061" s="8">
        <f t="shared" si="51"/>
        <v>8</v>
      </c>
      <c r="G1061" t="s">
        <v>389</v>
      </c>
      <c r="H1061" t="str">
        <f>VLOOKUP(G1061,recodage_dispositifs!$A$1:$B$581,2,FALSE)</f>
        <v xml:space="preserve">CIRCUIT OU PACK POUR ECMO </v>
      </c>
      <c r="I1061" t="str">
        <f>VLOOKUP(G1061,recodage_dispositifs!$A$1:$C$581,3,FALSE)</f>
        <v>a_classer_plus_tard</v>
      </c>
    </row>
    <row r="1062" spans="1:9" x14ac:dyDescent="0.25">
      <c r="A1062" s="7">
        <v>43678</v>
      </c>
      <c r="B1062" s="7">
        <f t="shared" si="49"/>
        <v>43679</v>
      </c>
      <c r="C1062" s="7"/>
      <c r="D1062" s="7"/>
      <c r="E1062" s="8">
        <f t="shared" si="50"/>
        <v>2019</v>
      </c>
      <c r="F1062" s="8">
        <f t="shared" si="51"/>
        <v>8</v>
      </c>
      <c r="G1062" t="s">
        <v>390</v>
      </c>
      <c r="H1062" t="str">
        <f>VLOOKUP(G1062,recodage_dispositifs!$A$1:$B$581,2,FALSE)</f>
        <v>DISPOSITIF D' IRRIGATION / ASPIRATION</v>
      </c>
      <c r="I1062" t="str">
        <f>VLOOKUP(G1062,recodage_dispositifs!$A$1:$C$581,3,FALSE)</f>
        <v>a_classer_plus_tard</v>
      </c>
    </row>
    <row r="1063" spans="1:9" x14ac:dyDescent="0.25">
      <c r="A1063" s="7">
        <v>43678</v>
      </c>
      <c r="B1063" s="7">
        <f t="shared" si="49"/>
        <v>43679</v>
      </c>
      <c r="C1063" s="7"/>
      <c r="D1063" s="7"/>
      <c r="E1063" s="8">
        <f t="shared" si="50"/>
        <v>2019</v>
      </c>
      <c r="F1063" s="8">
        <f t="shared" si="51"/>
        <v>8</v>
      </c>
      <c r="G1063" t="s">
        <v>158</v>
      </c>
      <c r="H1063" t="str">
        <f>VLOOKUP(G1063,recodage_dispositifs!$A$1:$B$581,2,FALSE)</f>
        <v>CATHETER D' ABLATION PAR RADIOFREQUENCE ( RYTHMOLOGIE )</v>
      </c>
      <c r="I1063" t="str">
        <f>VLOOKUP(G1063,recodage_dispositifs!$A$1:$C$581,3,FALSE)</f>
        <v>a_classer_plus_tard</v>
      </c>
    </row>
    <row r="1064" spans="1:9" x14ac:dyDescent="0.25">
      <c r="A1064" s="7">
        <v>43677</v>
      </c>
      <c r="B1064" s="7">
        <f t="shared" si="49"/>
        <v>43678</v>
      </c>
      <c r="C1064" s="7"/>
      <c r="D1064" s="7"/>
      <c r="E1064" s="8">
        <f t="shared" si="50"/>
        <v>2019</v>
      </c>
      <c r="F1064" s="8">
        <f t="shared" si="51"/>
        <v>7</v>
      </c>
      <c r="G1064" t="s">
        <v>80</v>
      </c>
      <c r="H1064" t="str">
        <f>VLOOKUP(G1064,recodage_dispositifs!$A$1:$B$581,2,FALSE)</f>
        <v>PRODUIT DE COMBLEMENT CUTANE</v>
      </c>
      <c r="I1064" t="str">
        <f>VLOOKUP(G1064,recodage_dispositifs!$A$1:$C$581,3,FALSE)</f>
        <v>a_classer_plus_tard</v>
      </c>
    </row>
    <row r="1065" spans="1:9" x14ac:dyDescent="0.25">
      <c r="A1065" s="7">
        <v>43677</v>
      </c>
      <c r="B1065" s="7">
        <f t="shared" si="49"/>
        <v>43678</v>
      </c>
      <c r="C1065" s="7"/>
      <c r="D1065" s="7"/>
      <c r="E1065" s="8">
        <f t="shared" si="50"/>
        <v>2019</v>
      </c>
      <c r="F1065" s="8">
        <f t="shared" si="51"/>
        <v>7</v>
      </c>
      <c r="G1065" t="s">
        <v>74</v>
      </c>
      <c r="H1065" t="str">
        <f>VLOOKUP(G1065,recodage_dispositifs!$A$1:$B$581,2,FALSE)</f>
        <v>GUIDE - CATHETERISME/EXAM/DIAGNOSTIC</v>
      </c>
      <c r="I1065" t="str">
        <f>VLOOKUP(G1065,recodage_dispositifs!$A$1:$C$581,3,FALSE)</f>
        <v>a_classer_plus_tard</v>
      </c>
    </row>
    <row r="1066" spans="1:9" x14ac:dyDescent="0.25">
      <c r="A1066" s="7">
        <v>43677</v>
      </c>
      <c r="B1066" s="7">
        <f t="shared" si="49"/>
        <v>43678</v>
      </c>
      <c r="C1066" s="7"/>
      <c r="D1066" s="7"/>
      <c r="E1066" s="8">
        <f t="shared" si="50"/>
        <v>2019</v>
      </c>
      <c r="F1066" s="8">
        <f t="shared" si="51"/>
        <v>7</v>
      </c>
      <c r="G1066" t="s">
        <v>391</v>
      </c>
      <c r="H1066" t="str">
        <f>VLOOKUP(G1066,recodage_dispositifs!$A$1:$B$581,2,FALSE)</f>
        <v>MORCELLATEUR</v>
      </c>
      <c r="I1066" t="str">
        <f>VLOOKUP(G1066,recodage_dispositifs!$A$1:$C$581,3,FALSE)</f>
        <v>a_classer_plus_tard</v>
      </c>
    </row>
    <row r="1067" spans="1:9" x14ac:dyDescent="0.25">
      <c r="A1067" s="7">
        <v>43677</v>
      </c>
      <c r="B1067" s="7">
        <f t="shared" si="49"/>
        <v>43678</v>
      </c>
      <c r="C1067" s="7"/>
      <c r="D1067" s="7"/>
      <c r="E1067" s="8">
        <f t="shared" si="50"/>
        <v>2019</v>
      </c>
      <c r="F1067" s="8">
        <f t="shared" si="51"/>
        <v>7</v>
      </c>
      <c r="G1067" t="s">
        <v>272</v>
      </c>
      <c r="H1067" t="str">
        <f>VLOOKUP(G1067,recodage_dispositifs!$A$1:$B$581,2,FALSE)</f>
        <v>EXTRACTEUR POUR CALCUL BILIAIRE</v>
      </c>
      <c r="I1067" t="str">
        <f>VLOOKUP(G1067,recodage_dispositifs!$A$1:$C$581,3,FALSE)</f>
        <v>a_classer_plus_tard</v>
      </c>
    </row>
    <row r="1068" spans="1:9" x14ac:dyDescent="0.25">
      <c r="A1068" s="7">
        <v>43677</v>
      </c>
      <c r="B1068" s="7">
        <f t="shared" si="49"/>
        <v>43678</v>
      </c>
      <c r="C1068" s="7"/>
      <c r="D1068" s="7"/>
      <c r="E1068" s="8">
        <f t="shared" si="50"/>
        <v>2019</v>
      </c>
      <c r="F1068" s="8">
        <f t="shared" si="51"/>
        <v>7</v>
      </c>
      <c r="G1068" t="s">
        <v>392</v>
      </c>
      <c r="H1068" t="str">
        <f>VLOOKUP(G1068,recodage_dispositifs!$A$1:$B$581,2,FALSE)</f>
        <v>ACCELERATEUR/RECHAUFFEUR DE FLUIDES</v>
      </c>
      <c r="I1068" t="str">
        <f>VLOOKUP(G1068,recodage_dispositifs!$A$1:$C$581,3,FALSE)</f>
        <v>a_classer_plus_tard</v>
      </c>
    </row>
    <row r="1069" spans="1:9" x14ac:dyDescent="0.25">
      <c r="A1069" s="7">
        <v>43677</v>
      </c>
      <c r="B1069" s="7">
        <f t="shared" si="49"/>
        <v>43678</v>
      </c>
      <c r="C1069" s="7"/>
      <c r="D1069" s="7"/>
      <c r="E1069" s="8">
        <f t="shared" si="50"/>
        <v>2019</v>
      </c>
      <c r="F1069" s="8">
        <f t="shared" si="51"/>
        <v>7</v>
      </c>
      <c r="G1069" t="s">
        <v>64</v>
      </c>
      <c r="H1069" t="str">
        <f>VLOOKUP(G1069,recodage_dispositifs!$A$1:$B$581,2,FALSE)</f>
        <v>PINCE A CLIP</v>
      </c>
      <c r="I1069" t="str">
        <f>VLOOKUP(G1069,recodage_dispositifs!$A$1:$C$581,3,FALSE)</f>
        <v>a_classer_plus_tard</v>
      </c>
    </row>
    <row r="1070" spans="1:9" x14ac:dyDescent="0.25">
      <c r="A1070" s="7">
        <v>43677</v>
      </c>
      <c r="B1070" s="7">
        <f t="shared" si="49"/>
        <v>43678</v>
      </c>
      <c r="C1070" s="7"/>
      <c r="D1070" s="7"/>
      <c r="E1070" s="8">
        <f t="shared" si="50"/>
        <v>2019</v>
      </c>
      <c r="F1070" s="8">
        <f t="shared" si="51"/>
        <v>7</v>
      </c>
      <c r="G1070" t="s">
        <v>269</v>
      </c>
      <c r="H1070" t="str">
        <f>VLOOKUP(G1070,recodage_dispositifs!$A$1:$B$581,2,FALSE)</f>
        <v>SONDE DE STIMULATION CARDIAQUE</v>
      </c>
      <c r="I1070" t="str">
        <f>VLOOKUP(G1070,recodage_dispositifs!$A$1:$C$581,3,FALSE)</f>
        <v>a_classer_plus_tard</v>
      </c>
    </row>
    <row r="1071" spans="1:9" x14ac:dyDescent="0.25">
      <c r="A1071" s="7">
        <v>43677</v>
      </c>
      <c r="B1071" s="7">
        <f t="shared" si="49"/>
        <v>43678</v>
      </c>
      <c r="C1071" s="7"/>
      <c r="D1071" s="7"/>
      <c r="E1071" s="8">
        <f t="shared" si="50"/>
        <v>2019</v>
      </c>
      <c r="F1071" s="8">
        <f t="shared" si="51"/>
        <v>7</v>
      </c>
      <c r="G1071" t="s">
        <v>269</v>
      </c>
      <c r="H1071" t="str">
        <f>VLOOKUP(G1071,recodage_dispositifs!$A$1:$B$581,2,FALSE)</f>
        <v>SONDE DE STIMULATION CARDIAQUE</v>
      </c>
      <c r="I1071" t="str">
        <f>VLOOKUP(G1071,recodage_dispositifs!$A$1:$C$581,3,FALSE)</f>
        <v>a_classer_plus_tard</v>
      </c>
    </row>
    <row r="1072" spans="1:9" x14ac:dyDescent="0.25">
      <c r="A1072" s="7">
        <v>43676</v>
      </c>
      <c r="B1072" s="7">
        <f t="shared" si="49"/>
        <v>43677</v>
      </c>
      <c r="C1072" s="7"/>
      <c r="D1072" s="7"/>
      <c r="E1072" s="8">
        <f t="shared" si="50"/>
        <v>2019</v>
      </c>
      <c r="F1072" s="8">
        <f t="shared" si="51"/>
        <v>7</v>
      </c>
      <c r="G1072" t="s">
        <v>327</v>
      </c>
      <c r="H1072" t="str">
        <f>VLOOKUP(G1072,recodage_dispositifs!$A$1:$B$581,2,FALSE)</f>
        <v xml:space="preserve">ENDOPROTHESE AORTIQUE </v>
      </c>
      <c r="I1072" t="str">
        <f>VLOOKUP(G1072,recodage_dispositifs!$A$1:$C$581,3,FALSE)</f>
        <v>a_classer_plus_tard</v>
      </c>
    </row>
    <row r="1073" spans="1:9" x14ac:dyDescent="0.25">
      <c r="A1073" s="7">
        <v>43675</v>
      </c>
      <c r="B1073" s="7">
        <f t="shared" si="49"/>
        <v>43676</v>
      </c>
      <c r="C1073" s="7"/>
      <c r="D1073" s="7"/>
      <c r="E1073" s="8">
        <f t="shared" si="50"/>
        <v>2019</v>
      </c>
      <c r="F1073" s="8">
        <f t="shared" si="51"/>
        <v>7</v>
      </c>
      <c r="G1073" t="s">
        <v>116</v>
      </c>
      <c r="H1073" t="str">
        <f>VLOOKUP(G1073,recodage_dispositifs!$A$1:$B$581,2,FALSE)</f>
        <v>DERMATOME ELECTRIQUE</v>
      </c>
      <c r="I1073" t="str">
        <f>VLOOKUP(G1073,recodage_dispositifs!$A$1:$C$581,3,FALSE)</f>
        <v>a_classer_plus_tard</v>
      </c>
    </row>
    <row r="1074" spans="1:9" x14ac:dyDescent="0.25">
      <c r="A1074" s="7">
        <v>43675</v>
      </c>
      <c r="B1074" s="7">
        <f t="shared" si="49"/>
        <v>43676</v>
      </c>
      <c r="C1074" s="7"/>
      <c r="D1074" s="7"/>
      <c r="E1074" s="8">
        <f t="shared" si="50"/>
        <v>2019</v>
      </c>
      <c r="F1074" s="8">
        <f t="shared" si="51"/>
        <v>7</v>
      </c>
      <c r="G1074" t="s">
        <v>50</v>
      </c>
      <c r="H1074" t="str">
        <f>VLOOKUP(G1074,recodage_dispositifs!$A$1:$B$581,2,FALSE)</f>
        <v>ANESTHESIE PERIDURALE</v>
      </c>
      <c r="I1074" t="str">
        <f>VLOOKUP(G1074,recodage_dispositifs!$A$1:$C$581,3,FALSE)</f>
        <v>anesthesie</v>
      </c>
    </row>
    <row r="1075" spans="1:9" x14ac:dyDescent="0.25">
      <c r="A1075" s="7">
        <v>43675</v>
      </c>
      <c r="B1075" s="7">
        <f t="shared" si="49"/>
        <v>43676</v>
      </c>
      <c r="C1075" s="7"/>
      <c r="D1075" s="7"/>
      <c r="E1075" s="8">
        <f t="shared" si="50"/>
        <v>2019</v>
      </c>
      <c r="F1075" s="8">
        <f t="shared" si="51"/>
        <v>7</v>
      </c>
      <c r="G1075" t="s">
        <v>149</v>
      </c>
      <c r="H1075" t="str">
        <f>VLOOKUP(G1075,recodage_dispositifs!$A$1:$B$581,2,FALSE)</f>
        <v>CATHETER GUIDE</v>
      </c>
      <c r="I1075" t="str">
        <f>VLOOKUP(G1075,recodage_dispositifs!$A$1:$C$581,3,FALSE)</f>
        <v>a_classer_plus_tard</v>
      </c>
    </row>
    <row r="1076" spans="1:9" x14ac:dyDescent="0.25">
      <c r="A1076" s="7">
        <v>43675</v>
      </c>
      <c r="B1076" s="7">
        <f t="shared" si="49"/>
        <v>43676</v>
      </c>
      <c r="C1076" s="7"/>
      <c r="D1076" s="7"/>
      <c r="E1076" s="8">
        <f t="shared" si="50"/>
        <v>2019</v>
      </c>
      <c r="F1076" s="8">
        <f t="shared" si="51"/>
        <v>7</v>
      </c>
      <c r="G1076" t="s">
        <v>116</v>
      </c>
      <c r="H1076" t="str">
        <f>VLOOKUP(G1076,recodage_dispositifs!$A$1:$B$581,2,FALSE)</f>
        <v>DERMATOME ELECTRIQUE</v>
      </c>
      <c r="I1076" t="str">
        <f>VLOOKUP(G1076,recodage_dispositifs!$A$1:$C$581,3,FALSE)</f>
        <v>a_classer_plus_tard</v>
      </c>
    </row>
    <row r="1077" spans="1:9" x14ac:dyDescent="0.25">
      <c r="A1077" s="7">
        <v>43675</v>
      </c>
      <c r="B1077" s="7">
        <f t="shared" si="49"/>
        <v>43676</v>
      </c>
      <c r="C1077" s="7"/>
      <c r="D1077" s="7"/>
      <c r="E1077" s="8">
        <f t="shared" si="50"/>
        <v>2019</v>
      </c>
      <c r="F1077" s="8">
        <f t="shared" si="51"/>
        <v>7</v>
      </c>
      <c r="G1077" t="s">
        <v>255</v>
      </c>
      <c r="H1077" t="str">
        <f>VLOOKUP(G1077,recodage_dispositifs!$A$1:$B$581,2,FALSE)</f>
        <v>STENT CORONAIRE</v>
      </c>
      <c r="I1077" t="str">
        <f>VLOOKUP(G1077,recodage_dispositifs!$A$1:$C$581,3,FALSE)</f>
        <v>a_classer_plus_tard</v>
      </c>
    </row>
    <row r="1078" spans="1:9" x14ac:dyDescent="0.25">
      <c r="A1078" s="7">
        <v>43675</v>
      </c>
      <c r="B1078" s="7">
        <f t="shared" si="49"/>
        <v>43676</v>
      </c>
      <c r="C1078" s="7"/>
      <c r="D1078" s="7"/>
      <c r="E1078" s="8">
        <f t="shared" si="50"/>
        <v>2019</v>
      </c>
      <c r="F1078" s="8">
        <f t="shared" si="51"/>
        <v>7</v>
      </c>
      <c r="G1078" t="s">
        <v>313</v>
      </c>
      <c r="H1078" t="str">
        <f>VLOOKUP(G1078,recodage_dispositifs!$A$1:$B$581,2,FALSE)</f>
        <v>ENDOPROTHESE THORACIQUE</v>
      </c>
      <c r="I1078" t="str">
        <f>VLOOKUP(G1078,recodage_dispositifs!$A$1:$C$581,3,FALSE)</f>
        <v>a_classer_plus_tard</v>
      </c>
    </row>
    <row r="1079" spans="1:9" x14ac:dyDescent="0.25">
      <c r="A1079" s="7">
        <v>43675</v>
      </c>
      <c r="B1079" s="7">
        <f t="shared" si="49"/>
        <v>43676</v>
      </c>
      <c r="C1079" s="7"/>
      <c r="D1079" s="7"/>
      <c r="E1079" s="8">
        <f t="shared" si="50"/>
        <v>2019</v>
      </c>
      <c r="F1079" s="8">
        <f t="shared" si="51"/>
        <v>7</v>
      </c>
      <c r="G1079" t="s">
        <v>374</v>
      </c>
      <c r="H1079" t="str">
        <f>VLOOKUP(G1079,recodage_dispositifs!$A$1:$B$581,2,FALSE)</f>
        <v>BISTOURI ELECTRIQUE</v>
      </c>
      <c r="I1079" t="str">
        <f>VLOOKUP(G1079,recodage_dispositifs!$A$1:$C$581,3,FALSE)</f>
        <v>chirurgie</v>
      </c>
    </row>
    <row r="1080" spans="1:9" x14ac:dyDescent="0.25">
      <c r="A1080" s="7">
        <v>43675</v>
      </c>
      <c r="B1080" s="7">
        <f t="shared" si="49"/>
        <v>43676</v>
      </c>
      <c r="C1080" s="7"/>
      <c r="D1080" s="7"/>
      <c r="E1080" s="8">
        <f t="shared" si="50"/>
        <v>2019</v>
      </c>
      <c r="F1080" s="8">
        <f t="shared" si="51"/>
        <v>7</v>
      </c>
      <c r="G1080" t="s">
        <v>247</v>
      </c>
      <c r="H1080" t="str">
        <f>VLOOKUP(G1080,recodage_dispositifs!$A$1:$B$581,2,FALSE)</f>
        <v>VIROLOGIE</v>
      </c>
      <c r="I1080" t="str">
        <f>VLOOKUP(G1080,recodage_dispositifs!$A$1:$C$581,3,FALSE)</f>
        <v>a_classer_plus_tard</v>
      </c>
    </row>
    <row r="1081" spans="1:9" x14ac:dyDescent="0.25">
      <c r="A1081" s="7">
        <v>43675</v>
      </c>
      <c r="B1081" s="7">
        <f t="shared" si="49"/>
        <v>43676</v>
      </c>
      <c r="C1081" s="7"/>
      <c r="D1081" s="7"/>
      <c r="E1081" s="8">
        <f t="shared" si="50"/>
        <v>2019</v>
      </c>
      <c r="F1081" s="8">
        <f t="shared" si="51"/>
        <v>7</v>
      </c>
      <c r="G1081" t="s">
        <v>27</v>
      </c>
      <c r="H1081" t="str">
        <f>VLOOKUP(G1081,recodage_dispositifs!$A$1:$B$581,2,FALSE)</f>
        <v>PERFUSEUR</v>
      </c>
      <c r="I1081" t="str">
        <f>VLOOKUP(G1081,recodage_dispositifs!$A$1:$C$581,3,FALSE)</f>
        <v>a_classer_plus_tard</v>
      </c>
    </row>
    <row r="1082" spans="1:9" x14ac:dyDescent="0.25">
      <c r="A1082" s="7">
        <v>43675</v>
      </c>
      <c r="B1082" s="7">
        <f t="shared" si="49"/>
        <v>43676</v>
      </c>
      <c r="C1082" s="7"/>
      <c r="D1082" s="7"/>
      <c r="E1082" s="8">
        <f t="shared" si="50"/>
        <v>2019</v>
      </c>
      <c r="F1082" s="8">
        <f t="shared" si="51"/>
        <v>7</v>
      </c>
      <c r="G1082" t="s">
        <v>112</v>
      </c>
      <c r="H1082" t="str">
        <f>VLOOKUP(G1082,recodage_dispositifs!$A$1:$B$581,2,FALSE)</f>
        <v>IMPLANT - MAIN ( ORTHOPEDIE )</v>
      </c>
      <c r="I1082" t="str">
        <f>VLOOKUP(G1082,recodage_dispositifs!$A$1:$C$581,3,FALSE)</f>
        <v>a_classer_plus_tard</v>
      </c>
    </row>
    <row r="1083" spans="1:9" x14ac:dyDescent="0.25">
      <c r="A1083" s="7">
        <v>43672</v>
      </c>
      <c r="B1083" s="7">
        <f t="shared" si="49"/>
        <v>43673</v>
      </c>
      <c r="C1083" s="7"/>
      <c r="D1083" s="7"/>
      <c r="E1083" s="8">
        <f t="shared" si="50"/>
        <v>2019</v>
      </c>
      <c r="F1083" s="8">
        <f t="shared" si="51"/>
        <v>7</v>
      </c>
      <c r="G1083" t="s">
        <v>393</v>
      </c>
      <c r="H1083" t="str">
        <f>VLOOKUP(G1083,recodage_dispositifs!$A$1:$B$581,2,FALSE)</f>
        <v>TUBES DE PRELEVEMENT : SEC</v>
      </c>
      <c r="I1083" t="str">
        <f>VLOOKUP(G1083,recodage_dispositifs!$A$1:$C$581,3,FALSE)</f>
        <v>a_classer_plus_tard</v>
      </c>
    </row>
    <row r="1084" spans="1:9" x14ac:dyDescent="0.25">
      <c r="A1084" s="7">
        <v>43672</v>
      </c>
      <c r="B1084" s="7">
        <f t="shared" si="49"/>
        <v>43673</v>
      </c>
      <c r="C1084" s="7"/>
      <c r="D1084" s="7"/>
      <c r="E1084" s="8">
        <f t="shared" si="50"/>
        <v>2019</v>
      </c>
      <c r="F1084" s="8">
        <f t="shared" si="51"/>
        <v>7</v>
      </c>
      <c r="G1084" t="s">
        <v>47</v>
      </c>
      <c r="H1084" t="str">
        <f>VLOOKUP(G1084,recodage_dispositifs!$A$1:$B$581,2,FALSE)</f>
        <v>CATHETER ARTERIEL</v>
      </c>
      <c r="I1084" t="str">
        <f>VLOOKUP(G1084,recodage_dispositifs!$A$1:$C$581,3,FALSE)</f>
        <v>a_classer_plus_tard</v>
      </c>
    </row>
    <row r="1085" spans="1:9" x14ac:dyDescent="0.25">
      <c r="A1085" s="7">
        <v>43672</v>
      </c>
      <c r="B1085" s="7">
        <f t="shared" si="49"/>
        <v>43673</v>
      </c>
      <c r="C1085" s="7"/>
      <c r="D1085" s="7"/>
      <c r="E1085" s="8">
        <f t="shared" si="50"/>
        <v>2019</v>
      </c>
      <c r="F1085" s="8">
        <f t="shared" si="51"/>
        <v>7</v>
      </c>
      <c r="G1085" t="s">
        <v>381</v>
      </c>
      <c r="H1085" t="str">
        <f>VLOOKUP(G1085,recodage_dispositifs!$A$1:$B$581,2,FALSE)</f>
        <v>DISPOSITIF D' ABLATION DE L' ENDOMETRE</v>
      </c>
      <c r="I1085" t="str">
        <f>VLOOKUP(G1085,recodage_dispositifs!$A$1:$C$581,3,FALSE)</f>
        <v>a_classer_plus_tard</v>
      </c>
    </row>
    <row r="1086" spans="1:9" x14ac:dyDescent="0.25">
      <c r="A1086" s="7">
        <v>43672</v>
      </c>
      <c r="B1086" s="7">
        <f t="shared" si="49"/>
        <v>43673</v>
      </c>
      <c r="C1086" s="7"/>
      <c r="D1086" s="7"/>
      <c r="E1086" s="8">
        <f t="shared" si="50"/>
        <v>2019</v>
      </c>
      <c r="F1086" s="8">
        <f t="shared" si="51"/>
        <v>7</v>
      </c>
      <c r="G1086" t="s">
        <v>60</v>
      </c>
      <c r="H1086" t="str">
        <f>VLOOKUP(G1086,recodage_dispositifs!$A$1:$B$581,2,FALSE)</f>
        <v>STIMULATEUR CARDIAQUE IMPLANTABLE</v>
      </c>
      <c r="I1086" t="str">
        <f>VLOOKUP(G1086,recodage_dispositifs!$A$1:$C$581,3,FALSE)</f>
        <v>a_classer_plus_tard</v>
      </c>
    </row>
    <row r="1087" spans="1:9" x14ac:dyDescent="0.25">
      <c r="A1087" s="7">
        <v>43671</v>
      </c>
      <c r="B1087" s="7">
        <f t="shared" si="49"/>
        <v>43672</v>
      </c>
      <c r="C1087" s="7"/>
      <c r="D1087" s="7"/>
      <c r="E1087" s="8">
        <f t="shared" si="50"/>
        <v>2019</v>
      </c>
      <c r="F1087" s="8">
        <f t="shared" si="51"/>
        <v>7</v>
      </c>
      <c r="G1087" t="s">
        <v>20</v>
      </c>
      <c r="H1087" t="str">
        <f>VLOOKUP(G1087,recodage_dispositifs!$A$1:$B$581,2,FALSE)</f>
        <v>PROTHESE TOTALE DE GENOU A GLISSEMENT</v>
      </c>
      <c r="I1087" t="str">
        <f>VLOOKUP(G1087,recodage_dispositifs!$A$1:$C$581,3,FALSE)</f>
        <v>chirurgie</v>
      </c>
    </row>
    <row r="1088" spans="1:9" x14ac:dyDescent="0.25">
      <c r="A1088" s="7">
        <v>43671</v>
      </c>
      <c r="B1088" s="7">
        <f t="shared" si="49"/>
        <v>43672</v>
      </c>
      <c r="C1088" s="7"/>
      <c r="D1088" s="7"/>
      <c r="E1088" s="8">
        <f t="shared" si="50"/>
        <v>2019</v>
      </c>
      <c r="F1088" s="8">
        <f t="shared" si="51"/>
        <v>7</v>
      </c>
      <c r="G1088" t="s">
        <v>20</v>
      </c>
      <c r="H1088" t="str">
        <f>VLOOKUP(G1088,recodage_dispositifs!$A$1:$B$581,2,FALSE)</f>
        <v>PROTHESE TOTALE DE GENOU A GLISSEMENT</v>
      </c>
      <c r="I1088" t="str">
        <f>VLOOKUP(G1088,recodage_dispositifs!$A$1:$C$581,3,FALSE)</f>
        <v>chirurgie</v>
      </c>
    </row>
    <row r="1089" spans="1:9" x14ac:dyDescent="0.25">
      <c r="A1089" s="7">
        <v>43671</v>
      </c>
      <c r="B1089" s="7">
        <f t="shared" si="49"/>
        <v>43672</v>
      </c>
      <c r="C1089" s="7"/>
      <c r="D1089" s="7"/>
      <c r="E1089" s="8">
        <f t="shared" si="50"/>
        <v>2019</v>
      </c>
      <c r="F1089" s="8">
        <f t="shared" si="51"/>
        <v>7</v>
      </c>
      <c r="G1089" t="s">
        <v>20</v>
      </c>
      <c r="H1089" t="str">
        <f>VLOOKUP(G1089,recodage_dispositifs!$A$1:$B$581,2,FALSE)</f>
        <v>PROTHESE TOTALE DE GENOU A GLISSEMENT</v>
      </c>
      <c r="I1089" t="str">
        <f>VLOOKUP(G1089,recodage_dispositifs!$A$1:$C$581,3,FALSE)</f>
        <v>chirurgie</v>
      </c>
    </row>
    <row r="1090" spans="1:9" x14ac:dyDescent="0.25">
      <c r="A1090" s="7">
        <v>43671</v>
      </c>
      <c r="B1090" s="7">
        <f t="shared" si="49"/>
        <v>43672</v>
      </c>
      <c r="C1090" s="7"/>
      <c r="D1090" s="7"/>
      <c r="E1090" s="8">
        <f t="shared" si="50"/>
        <v>2019</v>
      </c>
      <c r="F1090" s="8">
        <f t="shared" si="51"/>
        <v>7</v>
      </c>
      <c r="G1090" t="s">
        <v>20</v>
      </c>
      <c r="H1090" t="str">
        <f>VLOOKUP(G1090,recodage_dispositifs!$A$1:$B$581,2,FALSE)</f>
        <v>PROTHESE TOTALE DE GENOU A GLISSEMENT</v>
      </c>
      <c r="I1090" t="str">
        <f>VLOOKUP(G1090,recodage_dispositifs!$A$1:$C$581,3,FALSE)</f>
        <v>chirurgie</v>
      </c>
    </row>
    <row r="1091" spans="1:9" x14ac:dyDescent="0.25">
      <c r="A1091" s="7">
        <v>43671</v>
      </c>
      <c r="B1091" s="7">
        <f t="shared" si="49"/>
        <v>43672</v>
      </c>
      <c r="C1091" s="7"/>
      <c r="D1091" s="7"/>
      <c r="E1091" s="8">
        <f t="shared" si="50"/>
        <v>2019</v>
      </c>
      <c r="F1091" s="8">
        <f t="shared" si="51"/>
        <v>7</v>
      </c>
      <c r="G1091" t="s">
        <v>394</v>
      </c>
      <c r="H1091" t="str">
        <f>VLOOKUP(G1091,recodage_dispositifs!$A$1:$B$581,2,FALSE)</f>
        <v>CREATININE - BIOCHIMIE</v>
      </c>
      <c r="I1091" t="str">
        <f>VLOOKUP(G1091,recodage_dispositifs!$A$1:$C$581,3,FALSE)</f>
        <v>a_classer_plus_tard</v>
      </c>
    </row>
    <row r="1092" spans="1:9" x14ac:dyDescent="0.25">
      <c r="A1092" s="7">
        <v>43671</v>
      </c>
      <c r="B1092" s="7">
        <f t="shared" ref="B1092:B1155" si="52">A1092+1</f>
        <v>43672</v>
      </c>
      <c r="C1092" s="7"/>
      <c r="D1092" s="7"/>
      <c r="E1092" s="8">
        <f t="shared" ref="E1092:E1155" si="53">YEAR(A1092)</f>
        <v>2019</v>
      </c>
      <c r="F1092" s="8">
        <f t="shared" ref="F1092:F1155" si="54">MONTH(A1092)</f>
        <v>7</v>
      </c>
      <c r="G1092" t="s">
        <v>20</v>
      </c>
      <c r="H1092" t="str">
        <f>VLOOKUP(G1092,recodage_dispositifs!$A$1:$B$581,2,FALSE)</f>
        <v>PROTHESE TOTALE DE GENOU A GLISSEMENT</v>
      </c>
      <c r="I1092" t="str">
        <f>VLOOKUP(G1092,recodage_dispositifs!$A$1:$C$581,3,FALSE)</f>
        <v>chirurgie</v>
      </c>
    </row>
    <row r="1093" spans="1:9" x14ac:dyDescent="0.25">
      <c r="A1093" s="7">
        <v>43671</v>
      </c>
      <c r="B1093" s="7">
        <f t="shared" si="52"/>
        <v>43672</v>
      </c>
      <c r="C1093" s="7"/>
      <c r="D1093" s="7"/>
      <c r="E1093" s="8">
        <f t="shared" si="53"/>
        <v>2019</v>
      </c>
      <c r="F1093" s="8">
        <f t="shared" si="54"/>
        <v>7</v>
      </c>
      <c r="G1093" t="s">
        <v>20</v>
      </c>
      <c r="H1093" t="str">
        <f>VLOOKUP(G1093,recodage_dispositifs!$A$1:$B$581,2,FALSE)</f>
        <v>PROTHESE TOTALE DE GENOU A GLISSEMENT</v>
      </c>
      <c r="I1093" t="str">
        <f>VLOOKUP(G1093,recodage_dispositifs!$A$1:$C$581,3,FALSE)</f>
        <v>chirurgie</v>
      </c>
    </row>
    <row r="1094" spans="1:9" x14ac:dyDescent="0.25">
      <c r="A1094" s="7">
        <v>43671</v>
      </c>
      <c r="B1094" s="7">
        <f t="shared" si="52"/>
        <v>43672</v>
      </c>
      <c r="C1094" s="7"/>
      <c r="D1094" s="7"/>
      <c r="E1094" s="8">
        <f t="shared" si="53"/>
        <v>2019</v>
      </c>
      <c r="F1094" s="8">
        <f t="shared" si="54"/>
        <v>7</v>
      </c>
      <c r="G1094" t="s">
        <v>20</v>
      </c>
      <c r="H1094" t="str">
        <f>VLOOKUP(G1094,recodage_dispositifs!$A$1:$B$581,2,FALSE)</f>
        <v>PROTHESE TOTALE DE GENOU A GLISSEMENT</v>
      </c>
      <c r="I1094" t="str">
        <f>VLOOKUP(G1094,recodage_dispositifs!$A$1:$C$581,3,FALSE)</f>
        <v>chirurgie</v>
      </c>
    </row>
    <row r="1095" spans="1:9" x14ac:dyDescent="0.25">
      <c r="A1095" s="7">
        <v>43671</v>
      </c>
      <c r="B1095" s="7">
        <f t="shared" si="52"/>
        <v>43672</v>
      </c>
      <c r="C1095" s="7"/>
      <c r="D1095" s="7"/>
      <c r="E1095" s="8">
        <f t="shared" si="53"/>
        <v>2019</v>
      </c>
      <c r="F1095" s="8">
        <f t="shared" si="54"/>
        <v>7</v>
      </c>
      <c r="G1095" t="s">
        <v>20</v>
      </c>
      <c r="H1095" t="str">
        <f>VLOOKUP(G1095,recodage_dispositifs!$A$1:$B$581,2,FALSE)</f>
        <v>PROTHESE TOTALE DE GENOU A GLISSEMENT</v>
      </c>
      <c r="I1095" t="str">
        <f>VLOOKUP(G1095,recodage_dispositifs!$A$1:$C$581,3,FALSE)</f>
        <v>chirurgie</v>
      </c>
    </row>
    <row r="1096" spans="1:9" x14ac:dyDescent="0.25">
      <c r="A1096" s="7">
        <v>43671</v>
      </c>
      <c r="B1096" s="7">
        <f t="shared" si="52"/>
        <v>43672</v>
      </c>
      <c r="C1096" s="7"/>
      <c r="D1096" s="7"/>
      <c r="E1096" s="8">
        <f t="shared" si="53"/>
        <v>2019</v>
      </c>
      <c r="F1096" s="8">
        <f t="shared" si="54"/>
        <v>7</v>
      </c>
      <c r="G1096" t="s">
        <v>20</v>
      </c>
      <c r="H1096" t="str">
        <f>VLOOKUP(G1096,recodage_dispositifs!$A$1:$B$581,2,FALSE)</f>
        <v>PROTHESE TOTALE DE GENOU A GLISSEMENT</v>
      </c>
      <c r="I1096" t="str">
        <f>VLOOKUP(G1096,recodage_dispositifs!$A$1:$C$581,3,FALSE)</f>
        <v>chirurgie</v>
      </c>
    </row>
    <row r="1097" spans="1:9" x14ac:dyDescent="0.25">
      <c r="A1097" s="7">
        <v>43671</v>
      </c>
      <c r="B1097" s="7">
        <f t="shared" si="52"/>
        <v>43672</v>
      </c>
      <c r="C1097" s="7"/>
      <c r="D1097" s="7"/>
      <c r="E1097" s="8">
        <f t="shared" si="53"/>
        <v>2019</v>
      </c>
      <c r="F1097" s="8">
        <f t="shared" si="54"/>
        <v>7</v>
      </c>
      <c r="G1097" t="s">
        <v>232</v>
      </c>
      <c r="H1097" t="str">
        <f>VLOOKUP(G1097,recodage_dispositifs!$A$1:$B$581,2,FALSE)</f>
        <v>LIGNE A SANG D' HEMODIALYSE</v>
      </c>
      <c r="I1097" t="str">
        <f>VLOOKUP(G1097,recodage_dispositifs!$A$1:$C$581,3,FALSE)</f>
        <v>a_classer_plus_tard</v>
      </c>
    </row>
    <row r="1098" spans="1:9" x14ac:dyDescent="0.25">
      <c r="A1098" s="7">
        <v>43671</v>
      </c>
      <c r="B1098" s="7">
        <f t="shared" si="52"/>
        <v>43672</v>
      </c>
      <c r="C1098" s="7"/>
      <c r="D1098" s="7"/>
      <c r="E1098" s="8">
        <f t="shared" si="53"/>
        <v>2019</v>
      </c>
      <c r="F1098" s="8">
        <f t="shared" si="54"/>
        <v>7</v>
      </c>
      <c r="G1098" t="s">
        <v>266</v>
      </c>
      <c r="H1098" t="str">
        <f>VLOOKUP(G1098,recodage_dispositifs!$A$1:$B$581,2,FALSE)</f>
        <v>STENT PERIPHERIQUE</v>
      </c>
      <c r="I1098" t="str">
        <f>VLOOKUP(G1098,recodage_dispositifs!$A$1:$C$581,3,FALSE)</f>
        <v>a_classer_plus_tard</v>
      </c>
    </row>
    <row r="1099" spans="1:9" x14ac:dyDescent="0.25">
      <c r="A1099" s="7">
        <v>43670</v>
      </c>
      <c r="B1099" s="7">
        <f t="shared" si="52"/>
        <v>43671</v>
      </c>
      <c r="C1099" s="7"/>
      <c r="D1099" s="7"/>
      <c r="E1099" s="8">
        <f t="shared" si="53"/>
        <v>2019</v>
      </c>
      <c r="F1099" s="8">
        <f t="shared" si="54"/>
        <v>7</v>
      </c>
      <c r="G1099" t="s">
        <v>357</v>
      </c>
      <c r="H1099" t="str">
        <f>VLOOKUP(G1099,recodage_dispositifs!$A$1:$B$581,2,FALSE)</f>
        <v>TROCART DE COELIOSCOPIE</v>
      </c>
      <c r="I1099" t="str">
        <f>VLOOKUP(G1099,recodage_dispositifs!$A$1:$C$581,3,FALSE)</f>
        <v>a_classer_plus_tard</v>
      </c>
    </row>
    <row r="1100" spans="1:9" x14ac:dyDescent="0.25">
      <c r="A1100" s="7">
        <v>43670</v>
      </c>
      <c r="B1100" s="7">
        <f t="shared" si="52"/>
        <v>43671</v>
      </c>
      <c r="C1100" s="7"/>
      <c r="D1100" s="7"/>
      <c r="E1100" s="8">
        <f t="shared" si="53"/>
        <v>2019</v>
      </c>
      <c r="F1100" s="8">
        <f t="shared" si="54"/>
        <v>7</v>
      </c>
      <c r="G1100" t="s">
        <v>81</v>
      </c>
      <c r="H1100" t="str">
        <f>VLOOKUP(G1100,recodage_dispositifs!$A$1:$B$581,2,FALSE)</f>
        <v>ELECTRODES ECG</v>
      </c>
      <c r="I1100" t="str">
        <f>VLOOKUP(G1100,recodage_dispositifs!$A$1:$C$581,3,FALSE)</f>
        <v>a_classer_plus_tard</v>
      </c>
    </row>
    <row r="1101" spans="1:9" x14ac:dyDescent="0.25">
      <c r="A1101" s="7">
        <v>43670</v>
      </c>
      <c r="B1101" s="7">
        <f t="shared" si="52"/>
        <v>43671</v>
      </c>
      <c r="C1101" s="7"/>
      <c r="D1101" s="7"/>
      <c r="E1101" s="8">
        <f t="shared" si="53"/>
        <v>2019</v>
      </c>
      <c r="F1101" s="8">
        <f t="shared" si="54"/>
        <v>7</v>
      </c>
      <c r="G1101" t="s">
        <v>352</v>
      </c>
      <c r="H1101" t="str">
        <f>VLOOKUP(G1101,recodage_dispositifs!$A$1:$B$581,2,FALSE)</f>
        <v>CLOU D' ALLONGEMENT ( ORTHOPEDIE )</v>
      </c>
      <c r="I1101" t="str">
        <f>VLOOKUP(G1101,recodage_dispositifs!$A$1:$C$581,3,FALSE)</f>
        <v>a_classer_plus_tard</v>
      </c>
    </row>
    <row r="1102" spans="1:9" x14ac:dyDescent="0.25">
      <c r="A1102" s="7">
        <v>43670</v>
      </c>
      <c r="B1102" s="7">
        <f t="shared" si="52"/>
        <v>43671</v>
      </c>
      <c r="C1102" s="7"/>
      <c r="D1102" s="7"/>
      <c r="E1102" s="8">
        <f t="shared" si="53"/>
        <v>2019</v>
      </c>
      <c r="F1102" s="8">
        <f t="shared" si="54"/>
        <v>7</v>
      </c>
      <c r="G1102" t="s">
        <v>74</v>
      </c>
      <c r="H1102" t="str">
        <f>VLOOKUP(G1102,recodage_dispositifs!$A$1:$B$581,2,FALSE)</f>
        <v>GUIDE - CATHETERISME/EXAM/DIAGNOSTIC</v>
      </c>
      <c r="I1102" t="str">
        <f>VLOOKUP(G1102,recodage_dispositifs!$A$1:$C$581,3,FALSE)</f>
        <v>a_classer_plus_tard</v>
      </c>
    </row>
    <row r="1103" spans="1:9" x14ac:dyDescent="0.25">
      <c r="A1103" s="7">
        <v>43670</v>
      </c>
      <c r="B1103" s="7">
        <f t="shared" si="52"/>
        <v>43671</v>
      </c>
      <c r="C1103" s="7"/>
      <c r="D1103" s="7"/>
      <c r="E1103" s="8">
        <f t="shared" si="53"/>
        <v>2019</v>
      </c>
      <c r="F1103" s="8">
        <f t="shared" si="54"/>
        <v>7</v>
      </c>
      <c r="G1103" t="s">
        <v>21</v>
      </c>
      <c r="H1103" t="str">
        <f>VLOOKUP(G1103,recodage_dispositifs!$A$1:$B$581,2,FALSE)</f>
        <v>MASQUE CHIRURGICAL</v>
      </c>
      <c r="I1103" t="str">
        <f>VLOOKUP(G1103,recodage_dispositifs!$A$1:$C$581,3,FALSE)</f>
        <v>a_classer_plus_tard</v>
      </c>
    </row>
    <row r="1104" spans="1:9" x14ac:dyDescent="0.25">
      <c r="A1104" s="7">
        <v>43670</v>
      </c>
      <c r="B1104" s="7">
        <f t="shared" si="52"/>
        <v>43671</v>
      </c>
      <c r="C1104" s="7"/>
      <c r="D1104" s="7"/>
      <c r="E1104" s="8">
        <f t="shared" si="53"/>
        <v>2019</v>
      </c>
      <c r="F1104" s="8">
        <f t="shared" si="54"/>
        <v>7</v>
      </c>
      <c r="G1104" t="s">
        <v>21</v>
      </c>
      <c r="H1104" t="str">
        <f>VLOOKUP(G1104,recodage_dispositifs!$A$1:$B$581,2,FALSE)</f>
        <v>MASQUE CHIRURGICAL</v>
      </c>
      <c r="I1104" t="str">
        <f>VLOOKUP(G1104,recodage_dispositifs!$A$1:$C$581,3,FALSE)</f>
        <v>a_classer_plus_tard</v>
      </c>
    </row>
    <row r="1105" spans="1:9" x14ac:dyDescent="0.25">
      <c r="A1105" s="7">
        <v>43670</v>
      </c>
      <c r="B1105" s="7">
        <f t="shared" si="52"/>
        <v>43671</v>
      </c>
      <c r="C1105" s="7"/>
      <c r="D1105" s="7"/>
      <c r="E1105" s="8">
        <f t="shared" si="53"/>
        <v>2019</v>
      </c>
      <c r="F1105" s="8">
        <f t="shared" si="54"/>
        <v>7</v>
      </c>
      <c r="G1105" t="s">
        <v>395</v>
      </c>
      <c r="H1105" t="str">
        <f>VLOOKUP(G1105,recodage_dispositifs!$A$1:$B$581,2,FALSE)</f>
        <v>REGULATEUR DE DEBIT POUR LIGNE DE PERFUSION</v>
      </c>
      <c r="I1105" t="str">
        <f>VLOOKUP(G1105,recodage_dispositifs!$A$1:$C$581,3,FALSE)</f>
        <v>a_classer_plus_tard</v>
      </c>
    </row>
    <row r="1106" spans="1:9" x14ac:dyDescent="0.25">
      <c r="A1106" s="7">
        <v>43670</v>
      </c>
      <c r="B1106" s="7">
        <f t="shared" si="52"/>
        <v>43671</v>
      </c>
      <c r="C1106" s="7"/>
      <c r="D1106" s="7"/>
      <c r="E1106" s="8">
        <f t="shared" si="53"/>
        <v>2019</v>
      </c>
      <c r="F1106" s="8">
        <f t="shared" si="54"/>
        <v>7</v>
      </c>
      <c r="G1106" t="s">
        <v>143</v>
      </c>
      <c r="H1106" t="str">
        <f>VLOOKUP(G1106,recodage_dispositifs!$A$1:$B$581,2,FALSE)</f>
        <v>PMI : SILICONE</v>
      </c>
      <c r="I1106" t="str">
        <f>VLOOKUP(G1106,recodage_dispositifs!$A$1:$C$581,3,FALSE)</f>
        <v>a_classer_plus_tard</v>
      </c>
    </row>
    <row r="1107" spans="1:9" x14ac:dyDescent="0.25">
      <c r="A1107" s="7">
        <v>43669</v>
      </c>
      <c r="B1107" s="7">
        <f t="shared" si="52"/>
        <v>43670</v>
      </c>
      <c r="C1107" s="7"/>
      <c r="D1107" s="7"/>
      <c r="E1107" s="8">
        <f t="shared" si="53"/>
        <v>2019</v>
      </c>
      <c r="F1107" s="8">
        <f t="shared" si="54"/>
        <v>7</v>
      </c>
      <c r="G1107" t="s">
        <v>269</v>
      </c>
      <c r="H1107" t="str">
        <f>VLOOKUP(G1107,recodage_dispositifs!$A$1:$B$581,2,FALSE)</f>
        <v>SONDE DE STIMULATION CARDIAQUE</v>
      </c>
      <c r="I1107" t="str">
        <f>VLOOKUP(G1107,recodage_dispositifs!$A$1:$C$581,3,FALSE)</f>
        <v>a_classer_plus_tard</v>
      </c>
    </row>
    <row r="1108" spans="1:9" x14ac:dyDescent="0.25">
      <c r="A1108" s="7">
        <v>43669</v>
      </c>
      <c r="B1108" s="7">
        <f t="shared" si="52"/>
        <v>43670</v>
      </c>
      <c r="C1108" s="7"/>
      <c r="D1108" s="7"/>
      <c r="E1108" s="8">
        <f t="shared" si="53"/>
        <v>2019</v>
      </c>
      <c r="F1108" s="8">
        <f t="shared" si="54"/>
        <v>7</v>
      </c>
      <c r="G1108" t="s">
        <v>202</v>
      </c>
      <c r="H1108" t="str">
        <f>VLOOKUP(G1108,recodage_dispositifs!$A$1:$B$581,2,FALSE)</f>
        <v>SONDE DE DEFIBRILLATION</v>
      </c>
      <c r="I1108" t="str">
        <f>VLOOKUP(G1108,recodage_dispositifs!$A$1:$C$581,3,FALSE)</f>
        <v>a_classer_plus_tard</v>
      </c>
    </row>
    <row r="1109" spans="1:9" x14ac:dyDescent="0.25">
      <c r="A1109" s="7">
        <v>43669</v>
      </c>
      <c r="B1109" s="7">
        <f t="shared" si="52"/>
        <v>43670</v>
      </c>
      <c r="C1109" s="7"/>
      <c r="D1109" s="7"/>
      <c r="E1109" s="8">
        <f t="shared" si="53"/>
        <v>2019</v>
      </c>
      <c r="F1109" s="8">
        <f t="shared" si="54"/>
        <v>7</v>
      </c>
      <c r="G1109" t="s">
        <v>396</v>
      </c>
      <c r="H1109" t="str">
        <f>VLOOKUP(G1109,recodage_dispositifs!$A$1:$B$581,2,FALSE)</f>
        <v>SERINGUE A GAZ DU SANG</v>
      </c>
      <c r="I1109" t="str">
        <f>VLOOKUP(G1109,recodage_dispositifs!$A$1:$C$581,3,FALSE)</f>
        <v>a_classer_plus_tard</v>
      </c>
    </row>
    <row r="1110" spans="1:9" x14ac:dyDescent="0.25">
      <c r="A1110" s="7">
        <v>43669</v>
      </c>
      <c r="B1110" s="7">
        <f t="shared" si="52"/>
        <v>43670</v>
      </c>
      <c r="C1110" s="7"/>
      <c r="D1110" s="7"/>
      <c r="E1110" s="8">
        <f t="shared" si="53"/>
        <v>2019</v>
      </c>
      <c r="F1110" s="8">
        <f t="shared" si="54"/>
        <v>7</v>
      </c>
      <c r="G1110" t="s">
        <v>397</v>
      </c>
      <c r="H1110" t="str">
        <f>VLOOKUP(G1110,recodage_dispositifs!$A$1:$B$581,2,FALSE)</f>
        <v>BALLON DE COMPRESSION</v>
      </c>
      <c r="I1110" t="str">
        <f>VLOOKUP(G1110,recodage_dispositifs!$A$1:$C$581,3,FALSE)</f>
        <v>a_classer_plus_tard</v>
      </c>
    </row>
    <row r="1111" spans="1:9" x14ac:dyDescent="0.25">
      <c r="A1111" s="7">
        <v>43669</v>
      </c>
      <c r="B1111" s="7">
        <f t="shared" si="52"/>
        <v>43670</v>
      </c>
      <c r="C1111" s="7"/>
      <c r="D1111" s="7"/>
      <c r="E1111" s="8">
        <f t="shared" si="53"/>
        <v>2019</v>
      </c>
      <c r="F1111" s="8">
        <f t="shared" si="54"/>
        <v>7</v>
      </c>
      <c r="G1111" t="s">
        <v>54</v>
      </c>
      <c r="H1111" t="str">
        <f>VLOOKUP(G1111,recodage_dispositifs!$A$1:$B$581,2,FALSE)</f>
        <v>DEFIBRILLATEUR IMPLANTABLE</v>
      </c>
      <c r="I1111" t="str">
        <f>VLOOKUP(G1111,recodage_dispositifs!$A$1:$C$581,3,FALSE)</f>
        <v>a_classer_plus_tard</v>
      </c>
    </row>
    <row r="1112" spans="1:9" x14ac:dyDescent="0.25">
      <c r="A1112" s="7">
        <v>43669</v>
      </c>
      <c r="B1112" s="7">
        <f t="shared" si="52"/>
        <v>43670</v>
      </c>
      <c r="C1112" s="7"/>
      <c r="D1112" s="7"/>
      <c r="E1112" s="8">
        <f t="shared" si="53"/>
        <v>2019</v>
      </c>
      <c r="F1112" s="8">
        <f t="shared" si="54"/>
        <v>7</v>
      </c>
      <c r="G1112" t="s">
        <v>374</v>
      </c>
      <c r="H1112" t="str">
        <f>VLOOKUP(G1112,recodage_dispositifs!$A$1:$B$581,2,FALSE)</f>
        <v>BISTOURI ELECTRIQUE</v>
      </c>
      <c r="I1112" t="str">
        <f>VLOOKUP(G1112,recodage_dispositifs!$A$1:$C$581,3,FALSE)</f>
        <v>chirurgie</v>
      </c>
    </row>
    <row r="1113" spans="1:9" x14ac:dyDescent="0.25">
      <c r="A1113" s="7">
        <v>43669</v>
      </c>
      <c r="B1113" s="7">
        <f t="shared" si="52"/>
        <v>43670</v>
      </c>
      <c r="C1113" s="7"/>
      <c r="D1113" s="7"/>
      <c r="E1113" s="8">
        <f t="shared" si="53"/>
        <v>2019</v>
      </c>
      <c r="F1113" s="8">
        <f t="shared" si="54"/>
        <v>7</v>
      </c>
      <c r="G1113" t="s">
        <v>41</v>
      </c>
      <c r="H1113" t="str">
        <f>VLOOKUP(G1113,recodage_dispositifs!$A$1:$B$581,2,FALSE)</f>
        <v>AUTRE DM - DIVERS DISP. HYGIENE PANSEMENTS ET AUTRES CONSOM.</v>
      </c>
      <c r="I1113" t="str">
        <f>VLOOKUP(G1113,recodage_dispositifs!$A$1:$C$581,3,FALSE)</f>
        <v>a_classer_plus_tard</v>
      </c>
    </row>
    <row r="1114" spans="1:9" x14ac:dyDescent="0.25">
      <c r="A1114" s="7">
        <v>43669</v>
      </c>
      <c r="B1114" s="7">
        <f t="shared" si="52"/>
        <v>43670</v>
      </c>
      <c r="C1114" s="7"/>
      <c r="D1114" s="7"/>
      <c r="E1114" s="8">
        <f t="shared" si="53"/>
        <v>2019</v>
      </c>
      <c r="F1114" s="8">
        <f t="shared" si="54"/>
        <v>7</v>
      </c>
      <c r="G1114" t="s">
        <v>398</v>
      </c>
      <c r="H1114" t="str">
        <f>VLOOKUP(G1114,recodage_dispositifs!$A$1:$B$581,2,FALSE)</f>
        <v>MATERIEL DENTAIRE</v>
      </c>
      <c r="I1114" t="str">
        <f>VLOOKUP(G1114,recodage_dispositifs!$A$1:$C$581,3,FALSE)</f>
        <v>a_classer_plus_tard</v>
      </c>
    </row>
    <row r="1115" spans="1:9" x14ac:dyDescent="0.25">
      <c r="A1115" s="7">
        <v>43669</v>
      </c>
      <c r="B1115" s="7">
        <f t="shared" si="52"/>
        <v>43670</v>
      </c>
      <c r="C1115" s="7"/>
      <c r="D1115" s="7"/>
      <c r="E1115" s="8">
        <f t="shared" si="53"/>
        <v>2019</v>
      </c>
      <c r="F1115" s="8">
        <f t="shared" si="54"/>
        <v>7</v>
      </c>
      <c r="G1115" t="s">
        <v>399</v>
      </c>
      <c r="H1115" t="str">
        <f>VLOOKUP(G1115,recodage_dispositifs!$A$1:$B$581,2,FALSE)</f>
        <v>PISTOLET A BIOPSIE</v>
      </c>
      <c r="I1115" t="str">
        <f>VLOOKUP(G1115,recodage_dispositifs!$A$1:$C$581,3,FALSE)</f>
        <v>a_classer_plus_tard</v>
      </c>
    </row>
    <row r="1116" spans="1:9" x14ac:dyDescent="0.25">
      <c r="A1116" s="7">
        <v>43669</v>
      </c>
      <c r="B1116" s="7">
        <f t="shared" si="52"/>
        <v>43670</v>
      </c>
      <c r="C1116" s="7"/>
      <c r="D1116" s="7"/>
      <c r="E1116" s="8">
        <f t="shared" si="53"/>
        <v>2019</v>
      </c>
      <c r="F1116" s="8">
        <f t="shared" si="54"/>
        <v>7</v>
      </c>
      <c r="G1116" t="s">
        <v>400</v>
      </c>
      <c r="H1116" t="str">
        <f>VLOOKUP(G1116,recodage_dispositifs!$A$1:$B$581,2,FALSE)</f>
        <v>CARDIOTOCOGRAPHE</v>
      </c>
      <c r="I1116" t="str">
        <f>VLOOKUP(G1116,recodage_dispositifs!$A$1:$C$581,3,FALSE)</f>
        <v>a_classer_plus_tard</v>
      </c>
    </row>
    <row r="1117" spans="1:9" x14ac:dyDescent="0.25">
      <c r="A1117" s="7">
        <v>43669</v>
      </c>
      <c r="B1117" s="7">
        <f t="shared" si="52"/>
        <v>43670</v>
      </c>
      <c r="C1117" s="7"/>
      <c r="D1117" s="7"/>
      <c r="E1117" s="8">
        <f t="shared" si="53"/>
        <v>2019</v>
      </c>
      <c r="F1117" s="8">
        <f t="shared" si="54"/>
        <v>7</v>
      </c>
      <c r="G1117" t="s">
        <v>54</v>
      </c>
      <c r="H1117" t="str">
        <f>VLOOKUP(G1117,recodage_dispositifs!$A$1:$B$581,2,FALSE)</f>
        <v>DEFIBRILLATEUR IMPLANTABLE</v>
      </c>
      <c r="I1117" t="str">
        <f>VLOOKUP(G1117,recodage_dispositifs!$A$1:$C$581,3,FALSE)</f>
        <v>a_classer_plus_tard</v>
      </c>
    </row>
    <row r="1118" spans="1:9" x14ac:dyDescent="0.25">
      <c r="A1118" s="7">
        <v>43668</v>
      </c>
      <c r="B1118" s="7">
        <f t="shared" si="52"/>
        <v>43669</v>
      </c>
      <c r="C1118" s="7"/>
      <c r="D1118" s="7"/>
      <c r="E1118" s="8">
        <f t="shared" si="53"/>
        <v>2019</v>
      </c>
      <c r="F1118" s="8">
        <f t="shared" si="54"/>
        <v>7</v>
      </c>
      <c r="G1118" t="s">
        <v>139</v>
      </c>
      <c r="H1118" t="str">
        <f>VLOOKUP(G1118,recodage_dispositifs!$A$1:$B$581,2,FALSE)</f>
        <v>PMI : SILICONE LISSE</v>
      </c>
      <c r="I1118" t="str">
        <f>VLOOKUP(G1118,recodage_dispositifs!$A$1:$C$581,3,FALSE)</f>
        <v>a_classer_plus_tard</v>
      </c>
    </row>
    <row r="1119" spans="1:9" x14ac:dyDescent="0.25">
      <c r="A1119" s="7">
        <v>43668</v>
      </c>
      <c r="B1119" s="7">
        <f t="shared" si="52"/>
        <v>43669</v>
      </c>
      <c r="C1119" s="7"/>
      <c r="D1119" s="7"/>
      <c r="E1119" s="8">
        <f t="shared" si="53"/>
        <v>2019</v>
      </c>
      <c r="F1119" s="8">
        <f t="shared" si="54"/>
        <v>7</v>
      </c>
      <c r="G1119" t="s">
        <v>401</v>
      </c>
      <c r="H1119" t="str">
        <f>VLOOKUP(G1119,recodage_dispositifs!$A$1:$B$581,2,FALSE)</f>
        <v>DISPOSITIF INTRA-UTERIN (STERILET)</v>
      </c>
      <c r="I1119" t="str">
        <f>VLOOKUP(G1119,recodage_dispositifs!$A$1:$C$581,3,FALSE)</f>
        <v>a_classer_plus_tard</v>
      </c>
    </row>
    <row r="1120" spans="1:9" x14ac:dyDescent="0.25">
      <c r="A1120" s="7">
        <v>43668</v>
      </c>
      <c r="B1120" s="7">
        <f t="shared" si="52"/>
        <v>43669</v>
      </c>
      <c r="C1120" s="7"/>
      <c r="D1120" s="7"/>
      <c r="E1120" s="8">
        <f t="shared" si="53"/>
        <v>2019</v>
      </c>
      <c r="F1120" s="8">
        <f t="shared" si="54"/>
        <v>7</v>
      </c>
      <c r="G1120" t="s">
        <v>45</v>
      </c>
      <c r="H1120" t="str">
        <f>VLOOKUP(G1120,recodage_dispositifs!$A$1:$B$581,2,FALSE)</f>
        <v>AGRAFEUSE CHIRURGICALE</v>
      </c>
      <c r="I1120" t="str">
        <f>VLOOKUP(G1120,recodage_dispositifs!$A$1:$C$581,3,FALSE)</f>
        <v>chirurgie</v>
      </c>
    </row>
    <row r="1121" spans="1:9" x14ac:dyDescent="0.25">
      <c r="A1121" s="7">
        <v>43665</v>
      </c>
      <c r="B1121" s="7">
        <f t="shared" si="52"/>
        <v>43666</v>
      </c>
      <c r="C1121" s="7"/>
      <c r="D1121" s="7"/>
      <c r="E1121" s="8">
        <f t="shared" si="53"/>
        <v>2019</v>
      </c>
      <c r="F1121" s="8">
        <f t="shared" si="54"/>
        <v>7</v>
      </c>
      <c r="G1121" t="s">
        <v>229</v>
      </c>
      <c r="H1121" t="str">
        <f>VLOOKUP(G1121,recodage_dispositifs!$A$1:$B$581,2,FALSE)</f>
        <v>PHACO - EMULSIFICATEUR ( PACK )</v>
      </c>
      <c r="I1121" t="str">
        <f>VLOOKUP(G1121,recodage_dispositifs!$A$1:$C$581,3,FALSE)</f>
        <v>a_classer_plus_tard</v>
      </c>
    </row>
    <row r="1122" spans="1:9" x14ac:dyDescent="0.25">
      <c r="A1122" s="7">
        <v>43665</v>
      </c>
      <c r="B1122" s="7">
        <f t="shared" si="52"/>
        <v>43666</v>
      </c>
      <c r="C1122" s="7"/>
      <c r="D1122" s="7"/>
      <c r="E1122" s="8">
        <f t="shared" si="53"/>
        <v>2019</v>
      </c>
      <c r="F1122" s="8">
        <f t="shared" si="54"/>
        <v>7</v>
      </c>
      <c r="G1122" t="s">
        <v>30</v>
      </c>
      <c r="H1122" t="str">
        <f>VLOOKUP(G1122,recodage_dispositifs!$A$1:$B$581,2,FALSE)</f>
        <v>MATERIEL ANCILLAIRE ( ORTHOPEDIE )</v>
      </c>
      <c r="I1122" t="str">
        <f>VLOOKUP(G1122,recodage_dispositifs!$A$1:$C$581,3,FALSE)</f>
        <v>chirurgie</v>
      </c>
    </row>
    <row r="1123" spans="1:9" x14ac:dyDescent="0.25">
      <c r="A1123" s="7">
        <v>43665</v>
      </c>
      <c r="B1123" s="7">
        <f t="shared" si="52"/>
        <v>43666</v>
      </c>
      <c r="C1123" s="7"/>
      <c r="D1123" s="7"/>
      <c r="E1123" s="8">
        <f t="shared" si="53"/>
        <v>2019</v>
      </c>
      <c r="F1123" s="8">
        <f t="shared" si="54"/>
        <v>7</v>
      </c>
      <c r="G1123" t="s">
        <v>54</v>
      </c>
      <c r="H1123" t="str">
        <f>VLOOKUP(G1123,recodage_dispositifs!$A$1:$B$581,2,FALSE)</f>
        <v>DEFIBRILLATEUR IMPLANTABLE</v>
      </c>
      <c r="I1123" t="str">
        <f>VLOOKUP(G1123,recodage_dispositifs!$A$1:$C$581,3,FALSE)</f>
        <v>a_classer_plus_tard</v>
      </c>
    </row>
    <row r="1124" spans="1:9" x14ac:dyDescent="0.25">
      <c r="A1124" s="7">
        <v>43665</v>
      </c>
      <c r="B1124" s="7">
        <f t="shared" si="52"/>
        <v>43666</v>
      </c>
      <c r="C1124" s="7"/>
      <c r="D1124" s="7"/>
      <c r="E1124" s="8">
        <f t="shared" si="53"/>
        <v>2019</v>
      </c>
      <c r="F1124" s="8">
        <f t="shared" si="54"/>
        <v>7</v>
      </c>
      <c r="G1124" t="s">
        <v>54</v>
      </c>
      <c r="H1124" t="str">
        <f>VLOOKUP(G1124,recodage_dispositifs!$A$1:$B$581,2,FALSE)</f>
        <v>DEFIBRILLATEUR IMPLANTABLE</v>
      </c>
      <c r="I1124" t="str">
        <f>VLOOKUP(G1124,recodage_dispositifs!$A$1:$C$581,3,FALSE)</f>
        <v>a_classer_plus_tard</v>
      </c>
    </row>
    <row r="1125" spans="1:9" x14ac:dyDescent="0.25">
      <c r="A1125" s="7">
        <v>43664</v>
      </c>
      <c r="B1125" s="7">
        <f t="shared" si="52"/>
        <v>43665</v>
      </c>
      <c r="C1125" s="7"/>
      <c r="D1125" s="7"/>
      <c r="E1125" s="8">
        <f t="shared" si="53"/>
        <v>2019</v>
      </c>
      <c r="F1125" s="8">
        <f t="shared" si="54"/>
        <v>7</v>
      </c>
      <c r="G1125" t="s">
        <v>327</v>
      </c>
      <c r="H1125" t="str">
        <f>VLOOKUP(G1125,recodage_dispositifs!$A$1:$B$581,2,FALSE)</f>
        <v xml:space="preserve">ENDOPROTHESE AORTIQUE </v>
      </c>
      <c r="I1125" t="str">
        <f>VLOOKUP(G1125,recodage_dispositifs!$A$1:$C$581,3,FALSE)</f>
        <v>a_classer_plus_tard</v>
      </c>
    </row>
    <row r="1126" spans="1:9" x14ac:dyDescent="0.25">
      <c r="A1126" s="7">
        <v>43664</v>
      </c>
      <c r="B1126" s="7">
        <f t="shared" si="52"/>
        <v>43665</v>
      </c>
      <c r="C1126" s="7"/>
      <c r="D1126" s="7"/>
      <c r="E1126" s="8">
        <f t="shared" si="53"/>
        <v>2019</v>
      </c>
      <c r="F1126" s="8">
        <f t="shared" si="54"/>
        <v>7</v>
      </c>
      <c r="G1126" t="s">
        <v>402</v>
      </c>
      <c r="H1126" t="str">
        <f>VLOOKUP(G1126,recodage_dispositifs!$A$1:$B$581,2,FALSE)</f>
        <v>POMPE A INSULINE EXTERNE ( RESERVOIR )</v>
      </c>
      <c r="I1126" t="str">
        <f>VLOOKUP(G1126,recodage_dispositifs!$A$1:$C$581,3,FALSE)</f>
        <v>a_classer_plus_tard</v>
      </c>
    </row>
    <row r="1127" spans="1:9" x14ac:dyDescent="0.25">
      <c r="A1127" s="7">
        <v>43664</v>
      </c>
      <c r="B1127" s="7">
        <f t="shared" si="52"/>
        <v>43665</v>
      </c>
      <c r="C1127" s="7"/>
      <c r="D1127" s="7"/>
      <c r="E1127" s="8">
        <f t="shared" si="53"/>
        <v>2019</v>
      </c>
      <c r="F1127" s="8">
        <f t="shared" si="54"/>
        <v>7</v>
      </c>
      <c r="G1127" t="s">
        <v>69</v>
      </c>
      <c r="H1127" t="str">
        <f>VLOOKUP(G1127,recodage_dispositifs!$A$1:$B$581,2,FALSE)</f>
        <v>VIS D' OSTEOSYNTHESE ( ORTHOPEDIE )</v>
      </c>
      <c r="I1127" t="str">
        <f>VLOOKUP(G1127,recodage_dispositifs!$A$1:$C$581,3,FALSE)</f>
        <v>a_classer_plus_tard</v>
      </c>
    </row>
    <row r="1128" spans="1:9" x14ac:dyDescent="0.25">
      <c r="A1128" s="7">
        <v>43664</v>
      </c>
      <c r="B1128" s="7">
        <f t="shared" si="52"/>
        <v>43665</v>
      </c>
      <c r="C1128" s="7"/>
      <c r="D1128" s="7"/>
      <c r="E1128" s="8">
        <f t="shared" si="53"/>
        <v>2019</v>
      </c>
      <c r="F1128" s="8">
        <f t="shared" si="54"/>
        <v>7</v>
      </c>
      <c r="G1128" t="s">
        <v>173</v>
      </c>
      <c r="H1128" t="str">
        <f>VLOOKUP(G1128,recodage_dispositifs!$A$1:$B$581,2,FALSE)</f>
        <v>DISPOSITIF D' ASSISTANCE VENTRICULAIRE</v>
      </c>
      <c r="I1128" t="str">
        <f>VLOOKUP(G1128,recodage_dispositifs!$A$1:$C$581,3,FALSE)</f>
        <v>a_classer_plus_tard</v>
      </c>
    </row>
    <row r="1129" spans="1:9" x14ac:dyDescent="0.25">
      <c r="A1129" s="7">
        <v>43664</v>
      </c>
      <c r="B1129" s="7">
        <f t="shared" si="52"/>
        <v>43665</v>
      </c>
      <c r="C1129" s="7"/>
      <c r="D1129" s="7"/>
      <c r="E1129" s="8">
        <f t="shared" si="53"/>
        <v>2019</v>
      </c>
      <c r="F1129" s="8">
        <f t="shared" si="54"/>
        <v>7</v>
      </c>
      <c r="G1129" t="s">
        <v>27</v>
      </c>
      <c r="H1129" t="str">
        <f>VLOOKUP(G1129,recodage_dispositifs!$A$1:$B$581,2,FALSE)</f>
        <v>PERFUSEUR</v>
      </c>
      <c r="I1129" t="str">
        <f>VLOOKUP(G1129,recodage_dispositifs!$A$1:$C$581,3,FALSE)</f>
        <v>a_classer_plus_tard</v>
      </c>
    </row>
    <row r="1130" spans="1:9" x14ac:dyDescent="0.25">
      <c r="A1130" s="7">
        <v>43664</v>
      </c>
      <c r="B1130" s="7">
        <f t="shared" si="52"/>
        <v>43665</v>
      </c>
      <c r="C1130" s="7"/>
      <c r="D1130" s="7"/>
      <c r="E1130" s="8">
        <f t="shared" si="53"/>
        <v>2019</v>
      </c>
      <c r="F1130" s="8">
        <f t="shared" si="54"/>
        <v>7</v>
      </c>
      <c r="G1130" t="s">
        <v>403</v>
      </c>
      <c r="H1130" t="str">
        <f>VLOOKUP(G1130,recodage_dispositifs!$A$1:$B$581,2,FALSE)</f>
        <v>ENCEINTE DE STOCKAGE ENDOSCOPES THERMOSENSIBLES (ENDOSCOPIE)</v>
      </c>
      <c r="I1130" t="str">
        <f>VLOOKUP(G1130,recodage_dispositifs!$A$1:$C$581,3,FALSE)</f>
        <v>a_classer_plus_tard</v>
      </c>
    </row>
    <row r="1131" spans="1:9" x14ac:dyDescent="0.25">
      <c r="A1131" s="7">
        <v>43664</v>
      </c>
      <c r="B1131" s="7">
        <f t="shared" si="52"/>
        <v>43665</v>
      </c>
      <c r="C1131" s="7"/>
      <c r="D1131" s="7"/>
      <c r="E1131" s="8">
        <f t="shared" si="53"/>
        <v>2019</v>
      </c>
      <c r="F1131" s="8">
        <f t="shared" si="54"/>
        <v>7</v>
      </c>
      <c r="G1131" t="s">
        <v>116</v>
      </c>
      <c r="H1131" t="str">
        <f>VLOOKUP(G1131,recodage_dispositifs!$A$1:$B$581,2,FALSE)</f>
        <v>DERMATOME ELECTRIQUE</v>
      </c>
      <c r="I1131" t="str">
        <f>VLOOKUP(G1131,recodage_dispositifs!$A$1:$C$581,3,FALSE)</f>
        <v>a_classer_plus_tard</v>
      </c>
    </row>
    <row r="1132" spans="1:9" x14ac:dyDescent="0.25">
      <c r="A1132" s="7">
        <v>43664</v>
      </c>
      <c r="B1132" s="7">
        <f t="shared" si="52"/>
        <v>43665</v>
      </c>
      <c r="C1132" s="7"/>
      <c r="D1132" s="7"/>
      <c r="E1132" s="8">
        <f t="shared" si="53"/>
        <v>2019</v>
      </c>
      <c r="F1132" s="8">
        <f t="shared" si="54"/>
        <v>7</v>
      </c>
      <c r="G1132" t="s">
        <v>404</v>
      </c>
      <c r="H1132" t="str">
        <f>VLOOKUP(G1132,recodage_dispositifs!$A$1:$B$581,2,FALSE)</f>
        <v xml:space="preserve">ECG ( ELECTROCARDIOGRAPHE ) </v>
      </c>
      <c r="I1132" t="str">
        <f>VLOOKUP(G1132,recodage_dispositifs!$A$1:$C$581,3,FALSE)</f>
        <v>a_classer_plus_tard</v>
      </c>
    </row>
    <row r="1133" spans="1:9" x14ac:dyDescent="0.25">
      <c r="A1133" s="7">
        <v>43664</v>
      </c>
      <c r="B1133" s="7">
        <f t="shared" si="52"/>
        <v>43665</v>
      </c>
      <c r="C1133" s="7"/>
      <c r="D1133" s="7"/>
      <c r="E1133" s="8">
        <f t="shared" si="53"/>
        <v>2019</v>
      </c>
      <c r="F1133" s="8">
        <f t="shared" si="54"/>
        <v>7</v>
      </c>
      <c r="G1133" t="s">
        <v>176</v>
      </c>
      <c r="H1133" t="str">
        <f>VLOOKUP(G1133,recodage_dispositifs!$A$1:$B$581,2,FALSE)</f>
        <v>SONDE D' INTUBATION ENDOTRACHEALE</v>
      </c>
      <c r="I1133" t="str">
        <f>VLOOKUP(G1133,recodage_dispositifs!$A$1:$C$581,3,FALSE)</f>
        <v>a_classer_plus_tard</v>
      </c>
    </row>
    <row r="1134" spans="1:9" x14ac:dyDescent="0.25">
      <c r="A1134" s="7">
        <v>43663</v>
      </c>
      <c r="B1134" s="7">
        <f t="shared" si="52"/>
        <v>43664</v>
      </c>
      <c r="C1134" s="7"/>
      <c r="D1134" s="7"/>
      <c r="E1134" s="8">
        <f t="shared" si="53"/>
        <v>2019</v>
      </c>
      <c r="F1134" s="8">
        <f t="shared" si="54"/>
        <v>7</v>
      </c>
      <c r="G1134" t="s">
        <v>214</v>
      </c>
      <c r="H1134" t="str">
        <f>VLOOKUP(G1134,recodage_dispositifs!$A$1:$B$581,2,FALSE)</f>
        <v>DEFIBRILLATEUR IMPLANTABLE SOUS-CUTANE</v>
      </c>
      <c r="I1134" t="str">
        <f>VLOOKUP(G1134,recodage_dispositifs!$A$1:$C$581,3,FALSE)</f>
        <v>a_classer_plus_tard</v>
      </c>
    </row>
    <row r="1135" spans="1:9" x14ac:dyDescent="0.25">
      <c r="A1135" s="7">
        <v>43663</v>
      </c>
      <c r="B1135" s="7">
        <f t="shared" si="52"/>
        <v>43664</v>
      </c>
      <c r="C1135" s="7"/>
      <c r="D1135" s="7"/>
      <c r="E1135" s="8">
        <f t="shared" si="53"/>
        <v>2019</v>
      </c>
      <c r="F1135" s="8">
        <f t="shared" si="54"/>
        <v>7</v>
      </c>
      <c r="G1135" t="s">
        <v>214</v>
      </c>
      <c r="H1135" t="str">
        <f>VLOOKUP(G1135,recodage_dispositifs!$A$1:$B$581,2,FALSE)</f>
        <v>DEFIBRILLATEUR IMPLANTABLE SOUS-CUTANE</v>
      </c>
      <c r="I1135" t="str">
        <f>VLOOKUP(G1135,recodage_dispositifs!$A$1:$C$581,3,FALSE)</f>
        <v>a_classer_plus_tard</v>
      </c>
    </row>
    <row r="1136" spans="1:9" x14ac:dyDescent="0.25">
      <c r="A1136" s="7">
        <v>43662</v>
      </c>
      <c r="B1136" s="7">
        <f t="shared" si="52"/>
        <v>43663</v>
      </c>
      <c r="C1136" s="7"/>
      <c r="D1136" s="7"/>
      <c r="E1136" s="8">
        <f t="shared" si="53"/>
        <v>2019</v>
      </c>
      <c r="F1136" s="8">
        <f t="shared" si="54"/>
        <v>7</v>
      </c>
      <c r="G1136" t="s">
        <v>36</v>
      </c>
      <c r="H1136" t="str">
        <f>VLOOKUP(G1136,recodage_dispositifs!$A$1:$B$581,2,FALSE)</f>
        <v>COMPRESSE</v>
      </c>
      <c r="I1136" t="str">
        <f>VLOOKUP(G1136,recodage_dispositifs!$A$1:$C$581,3,FALSE)</f>
        <v>a_classer_plus_tard</v>
      </c>
    </row>
    <row r="1137" spans="1:9" x14ac:dyDescent="0.25">
      <c r="A1137" s="7">
        <v>43662</v>
      </c>
      <c r="B1137" s="7">
        <f t="shared" si="52"/>
        <v>43663</v>
      </c>
      <c r="C1137" s="7"/>
      <c r="D1137" s="7"/>
      <c r="E1137" s="8">
        <f t="shared" si="53"/>
        <v>2019</v>
      </c>
      <c r="F1137" s="8">
        <f t="shared" si="54"/>
        <v>7</v>
      </c>
      <c r="G1137" t="s">
        <v>45</v>
      </c>
      <c r="H1137" t="str">
        <f>VLOOKUP(G1137,recodage_dispositifs!$A$1:$B$581,2,FALSE)</f>
        <v>AGRAFEUSE CHIRURGICALE</v>
      </c>
      <c r="I1137" t="str">
        <f>VLOOKUP(G1137,recodage_dispositifs!$A$1:$C$581,3,FALSE)</f>
        <v>chirurgie</v>
      </c>
    </row>
    <row r="1138" spans="1:9" x14ac:dyDescent="0.25">
      <c r="A1138" s="7">
        <v>43662</v>
      </c>
      <c r="B1138" s="7">
        <f t="shared" si="52"/>
        <v>43663</v>
      </c>
      <c r="C1138" s="7"/>
      <c r="D1138" s="7"/>
      <c r="E1138" s="8">
        <f t="shared" si="53"/>
        <v>2019</v>
      </c>
      <c r="F1138" s="8">
        <f t="shared" si="54"/>
        <v>7</v>
      </c>
      <c r="G1138" t="s">
        <v>304</v>
      </c>
      <c r="H1138" t="str">
        <f>VLOOKUP(G1138,recodage_dispositifs!$A$1:$B$581,2,FALSE)</f>
        <v>CHAMP OPERATOIRE</v>
      </c>
      <c r="I1138" t="str">
        <f>VLOOKUP(G1138,recodage_dispositifs!$A$1:$C$581,3,FALSE)</f>
        <v>a_classer_plus_tard</v>
      </c>
    </row>
    <row r="1139" spans="1:9" x14ac:dyDescent="0.25">
      <c r="A1139" s="7">
        <v>43662</v>
      </c>
      <c r="B1139" s="7">
        <f t="shared" si="52"/>
        <v>43663</v>
      </c>
      <c r="C1139" s="7"/>
      <c r="D1139" s="7"/>
      <c r="E1139" s="8">
        <f t="shared" si="53"/>
        <v>2019</v>
      </c>
      <c r="F1139" s="8">
        <f t="shared" si="54"/>
        <v>7</v>
      </c>
      <c r="G1139" t="s">
        <v>405</v>
      </c>
      <c r="H1139" t="str">
        <f>VLOOKUP(G1139,recodage_dispositifs!$A$1:$B$581,2,FALSE)</f>
        <v>GENERATEUR THERMIQUE DE CEC</v>
      </c>
      <c r="I1139" t="str">
        <f>VLOOKUP(G1139,recodage_dispositifs!$A$1:$C$581,3,FALSE)</f>
        <v>a_classer_plus_tard</v>
      </c>
    </row>
    <row r="1140" spans="1:9" x14ac:dyDescent="0.25">
      <c r="A1140" s="7">
        <v>43662</v>
      </c>
      <c r="B1140" s="7">
        <f t="shared" si="52"/>
        <v>43663</v>
      </c>
      <c r="C1140" s="7"/>
      <c r="D1140" s="7"/>
      <c r="E1140" s="8">
        <f t="shared" si="53"/>
        <v>2019</v>
      </c>
      <c r="F1140" s="8">
        <f t="shared" si="54"/>
        <v>7</v>
      </c>
      <c r="G1140" t="s">
        <v>22</v>
      </c>
      <c r="H1140" t="str">
        <f>VLOOKUP(G1140,recodage_dispositifs!$A$1:$B$581,2,FALSE)</f>
        <v>SONDE VESICALE DE FOLEY</v>
      </c>
      <c r="I1140" t="str">
        <f>VLOOKUP(G1140,recodage_dispositifs!$A$1:$C$581,3,FALSE)</f>
        <v>a_classer_plus_tard</v>
      </c>
    </row>
    <row r="1141" spans="1:9" x14ac:dyDescent="0.25">
      <c r="A1141" s="7">
        <v>43662</v>
      </c>
      <c r="B1141" s="7">
        <f t="shared" si="52"/>
        <v>43663</v>
      </c>
      <c r="C1141" s="7"/>
      <c r="D1141" s="7"/>
      <c r="E1141" s="8">
        <f t="shared" si="53"/>
        <v>2019</v>
      </c>
      <c r="F1141" s="8">
        <f t="shared" si="54"/>
        <v>7</v>
      </c>
      <c r="G1141" t="s">
        <v>184</v>
      </c>
      <c r="H1141" t="str">
        <f>VLOOKUP(G1141,recodage_dispositifs!$A$1:$B$581,2,FALSE)</f>
        <v>ENDOPROTHESE URETERALE</v>
      </c>
      <c r="I1141" t="str">
        <f>VLOOKUP(G1141,recodage_dispositifs!$A$1:$C$581,3,FALSE)</f>
        <v>a_classer_plus_tard</v>
      </c>
    </row>
    <row r="1142" spans="1:9" x14ac:dyDescent="0.25">
      <c r="A1142" s="7">
        <v>43662</v>
      </c>
      <c r="B1142" s="7">
        <f t="shared" si="52"/>
        <v>43663</v>
      </c>
      <c r="C1142" s="7"/>
      <c r="D1142" s="7"/>
      <c r="E1142" s="8">
        <f t="shared" si="53"/>
        <v>2019</v>
      </c>
      <c r="F1142" s="8">
        <f t="shared" si="54"/>
        <v>7</v>
      </c>
      <c r="G1142" t="s">
        <v>238</v>
      </c>
      <c r="H1142" t="str">
        <f>VLOOKUP(G1142,recodage_dispositifs!$A$1:$B$581,2,FALSE)</f>
        <v>MONITEUR D' HEMODIALYSE</v>
      </c>
      <c r="I1142" t="str">
        <f>VLOOKUP(G1142,recodage_dispositifs!$A$1:$C$581,3,FALSE)</f>
        <v>a_classer_plus_tard</v>
      </c>
    </row>
    <row r="1143" spans="1:9" x14ac:dyDescent="0.25">
      <c r="A1143" s="7">
        <v>43661</v>
      </c>
      <c r="B1143" s="7">
        <f t="shared" si="52"/>
        <v>43662</v>
      </c>
      <c r="C1143" s="7"/>
      <c r="D1143" s="7"/>
      <c r="E1143" s="8">
        <f t="shared" si="53"/>
        <v>2019</v>
      </c>
      <c r="F1143" s="8">
        <f t="shared" si="54"/>
        <v>7</v>
      </c>
      <c r="G1143" t="s">
        <v>202</v>
      </c>
      <c r="H1143" t="str">
        <f>VLOOKUP(G1143,recodage_dispositifs!$A$1:$B$581,2,FALSE)</f>
        <v>SONDE DE DEFIBRILLATION</v>
      </c>
      <c r="I1143" t="str">
        <f>VLOOKUP(G1143,recodage_dispositifs!$A$1:$C$581,3,FALSE)</f>
        <v>a_classer_plus_tard</v>
      </c>
    </row>
    <row r="1144" spans="1:9" x14ac:dyDescent="0.25">
      <c r="A1144" s="7">
        <v>43661</v>
      </c>
      <c r="B1144" s="7">
        <f t="shared" si="52"/>
        <v>43662</v>
      </c>
      <c r="C1144" s="7"/>
      <c r="D1144" s="7"/>
      <c r="E1144" s="8">
        <f t="shared" si="53"/>
        <v>2019</v>
      </c>
      <c r="F1144" s="8">
        <f t="shared" si="54"/>
        <v>7</v>
      </c>
      <c r="G1144" t="s">
        <v>45</v>
      </c>
      <c r="H1144" t="str">
        <f>VLOOKUP(G1144,recodage_dispositifs!$A$1:$B$581,2,FALSE)</f>
        <v>AGRAFEUSE CHIRURGICALE</v>
      </c>
      <c r="I1144" t="str">
        <f>VLOOKUP(G1144,recodage_dispositifs!$A$1:$C$581,3,FALSE)</f>
        <v>chirurgie</v>
      </c>
    </row>
    <row r="1145" spans="1:9" x14ac:dyDescent="0.25">
      <c r="A1145" s="7">
        <v>43661</v>
      </c>
      <c r="B1145" s="7">
        <f t="shared" si="52"/>
        <v>43662</v>
      </c>
      <c r="C1145" s="7"/>
      <c r="D1145" s="7"/>
      <c r="E1145" s="8">
        <f t="shared" si="53"/>
        <v>2019</v>
      </c>
      <c r="F1145" s="8">
        <f t="shared" si="54"/>
        <v>7</v>
      </c>
      <c r="G1145" t="s">
        <v>406</v>
      </c>
      <c r="H1145" t="str">
        <f>VLOOKUP(G1145,recodage_dispositifs!$A$1:$B$581,2,FALSE)</f>
        <v>SCIE</v>
      </c>
      <c r="I1145" t="str">
        <f>VLOOKUP(G1145,recodage_dispositifs!$A$1:$C$581,3,FALSE)</f>
        <v>a_classer_plus_tard</v>
      </c>
    </row>
    <row r="1146" spans="1:9" x14ac:dyDescent="0.25">
      <c r="A1146" s="7">
        <v>43661</v>
      </c>
      <c r="B1146" s="7">
        <f t="shared" si="52"/>
        <v>43662</v>
      </c>
      <c r="C1146" s="7"/>
      <c r="D1146" s="7"/>
      <c r="E1146" s="8">
        <f t="shared" si="53"/>
        <v>2019</v>
      </c>
      <c r="F1146" s="8">
        <f t="shared" si="54"/>
        <v>7</v>
      </c>
      <c r="G1146" t="s">
        <v>30</v>
      </c>
      <c r="H1146" t="str">
        <f>VLOOKUP(G1146,recodage_dispositifs!$A$1:$B$581,2,FALSE)</f>
        <v>MATERIEL ANCILLAIRE ( ORTHOPEDIE )</v>
      </c>
      <c r="I1146" t="str">
        <f>VLOOKUP(G1146,recodage_dispositifs!$A$1:$C$581,3,FALSE)</f>
        <v>chirurgie</v>
      </c>
    </row>
    <row r="1147" spans="1:9" x14ac:dyDescent="0.25">
      <c r="A1147" s="7">
        <v>43661</v>
      </c>
      <c r="B1147" s="7">
        <f t="shared" si="52"/>
        <v>43662</v>
      </c>
      <c r="C1147" s="7"/>
      <c r="D1147" s="7"/>
      <c r="E1147" s="8">
        <f t="shared" si="53"/>
        <v>2019</v>
      </c>
      <c r="F1147" s="8">
        <f t="shared" si="54"/>
        <v>7</v>
      </c>
      <c r="G1147" t="s">
        <v>184</v>
      </c>
      <c r="H1147" t="str">
        <f>VLOOKUP(G1147,recodage_dispositifs!$A$1:$B$581,2,FALSE)</f>
        <v>ENDOPROTHESE URETERALE</v>
      </c>
      <c r="I1147" t="str">
        <f>VLOOKUP(G1147,recodage_dispositifs!$A$1:$C$581,3,FALSE)</f>
        <v>a_classer_plus_tard</v>
      </c>
    </row>
    <row r="1148" spans="1:9" x14ac:dyDescent="0.25">
      <c r="A1148" s="7">
        <v>43659</v>
      </c>
      <c r="B1148" s="7">
        <f t="shared" si="52"/>
        <v>43660</v>
      </c>
      <c r="C1148" s="7"/>
      <c r="D1148" s="7"/>
      <c r="E1148" s="8">
        <f t="shared" si="53"/>
        <v>2019</v>
      </c>
      <c r="F1148" s="8">
        <f t="shared" si="54"/>
        <v>7</v>
      </c>
      <c r="G1148" t="s">
        <v>45</v>
      </c>
      <c r="H1148" t="str">
        <f>VLOOKUP(G1148,recodage_dispositifs!$A$1:$B$581,2,FALSE)</f>
        <v>AGRAFEUSE CHIRURGICALE</v>
      </c>
      <c r="I1148" t="str">
        <f>VLOOKUP(G1148,recodage_dispositifs!$A$1:$C$581,3,FALSE)</f>
        <v>chirurgie</v>
      </c>
    </row>
    <row r="1149" spans="1:9" x14ac:dyDescent="0.25">
      <c r="A1149" s="7">
        <v>43659</v>
      </c>
      <c r="B1149" s="7">
        <f t="shared" si="52"/>
        <v>43660</v>
      </c>
      <c r="C1149" s="7"/>
      <c r="D1149" s="7"/>
      <c r="E1149" s="8">
        <f t="shared" si="53"/>
        <v>2019</v>
      </c>
      <c r="F1149" s="8">
        <f t="shared" si="54"/>
        <v>7</v>
      </c>
      <c r="G1149" t="s">
        <v>407</v>
      </c>
      <c r="H1149" t="str">
        <f>VLOOKUP(G1149,recodage_dispositifs!$A$1:$B$581,2,FALSE)</f>
        <v>ECLAIRAGE OPERATOIRE</v>
      </c>
      <c r="I1149" t="str">
        <f>VLOOKUP(G1149,recodage_dispositifs!$A$1:$C$581,3,FALSE)</f>
        <v>a_classer_plus_tard</v>
      </c>
    </row>
    <row r="1150" spans="1:9" x14ac:dyDescent="0.25">
      <c r="A1150" s="7">
        <v>43659</v>
      </c>
      <c r="B1150" s="7">
        <f t="shared" si="52"/>
        <v>43660</v>
      </c>
      <c r="C1150" s="7"/>
      <c r="D1150" s="7"/>
      <c r="E1150" s="8">
        <f t="shared" si="53"/>
        <v>2019</v>
      </c>
      <c r="F1150" s="8">
        <f t="shared" si="54"/>
        <v>7</v>
      </c>
      <c r="G1150" t="s">
        <v>374</v>
      </c>
      <c r="H1150" t="str">
        <f>VLOOKUP(G1150,recodage_dispositifs!$A$1:$B$581,2,FALSE)</f>
        <v>BISTOURI ELECTRIQUE</v>
      </c>
      <c r="I1150" t="str">
        <f>VLOOKUP(G1150,recodage_dispositifs!$A$1:$C$581,3,FALSE)</f>
        <v>chirurgie</v>
      </c>
    </row>
    <row r="1151" spans="1:9" x14ac:dyDescent="0.25">
      <c r="A1151" s="7">
        <v>43659</v>
      </c>
      <c r="B1151" s="7">
        <f t="shared" si="52"/>
        <v>43660</v>
      </c>
      <c r="C1151" s="7"/>
      <c r="D1151" s="7"/>
      <c r="E1151" s="8">
        <f t="shared" si="53"/>
        <v>2019</v>
      </c>
      <c r="F1151" s="8">
        <f t="shared" si="54"/>
        <v>7</v>
      </c>
      <c r="G1151" t="s">
        <v>393</v>
      </c>
      <c r="H1151" t="str">
        <f>VLOOKUP(G1151,recodage_dispositifs!$A$1:$B$581,2,FALSE)</f>
        <v>TUBES DE PRELEVEMENT : SEC</v>
      </c>
      <c r="I1151" t="str">
        <f>VLOOKUP(G1151,recodage_dispositifs!$A$1:$C$581,3,FALSE)</f>
        <v>a_classer_plus_tard</v>
      </c>
    </row>
    <row r="1152" spans="1:9" x14ac:dyDescent="0.25">
      <c r="A1152" s="7">
        <v>43659</v>
      </c>
      <c r="B1152" s="7">
        <f t="shared" si="52"/>
        <v>43660</v>
      </c>
      <c r="C1152" s="7"/>
      <c r="D1152" s="7"/>
      <c r="E1152" s="8">
        <f t="shared" si="53"/>
        <v>2019</v>
      </c>
      <c r="F1152" s="8">
        <f t="shared" si="54"/>
        <v>7</v>
      </c>
      <c r="G1152" t="s">
        <v>60</v>
      </c>
      <c r="H1152" t="str">
        <f>VLOOKUP(G1152,recodage_dispositifs!$A$1:$B$581,2,FALSE)</f>
        <v>STIMULATEUR CARDIAQUE IMPLANTABLE</v>
      </c>
      <c r="I1152" t="str">
        <f>VLOOKUP(G1152,recodage_dispositifs!$A$1:$C$581,3,FALSE)</f>
        <v>a_classer_plus_tard</v>
      </c>
    </row>
    <row r="1153" spans="1:9" x14ac:dyDescent="0.25">
      <c r="A1153" s="7">
        <v>43659</v>
      </c>
      <c r="B1153" s="7">
        <f t="shared" si="52"/>
        <v>43660</v>
      </c>
      <c r="C1153" s="7"/>
      <c r="D1153" s="7"/>
      <c r="E1153" s="8">
        <f t="shared" si="53"/>
        <v>2019</v>
      </c>
      <c r="F1153" s="8">
        <f t="shared" si="54"/>
        <v>7</v>
      </c>
      <c r="G1153" t="s">
        <v>408</v>
      </c>
      <c r="H1153" t="str">
        <f>VLOOKUP(G1153,recodage_dispositifs!$A$1:$B$581,2,FALSE)</f>
        <v>FIBROSCOPE</v>
      </c>
      <c r="I1153" t="str">
        <f>VLOOKUP(G1153,recodage_dispositifs!$A$1:$C$581,3,FALSE)</f>
        <v>a_classer_plus_tard</v>
      </c>
    </row>
    <row r="1154" spans="1:9" x14ac:dyDescent="0.25">
      <c r="A1154" s="7">
        <v>43659</v>
      </c>
      <c r="B1154" s="7">
        <f t="shared" si="52"/>
        <v>43660</v>
      </c>
      <c r="C1154" s="7"/>
      <c r="D1154" s="7"/>
      <c r="E1154" s="8">
        <f t="shared" si="53"/>
        <v>2019</v>
      </c>
      <c r="F1154" s="8">
        <f t="shared" si="54"/>
        <v>7</v>
      </c>
      <c r="G1154" t="s">
        <v>377</v>
      </c>
      <c r="H1154" t="str">
        <f>VLOOKUP(G1154,recodage_dispositifs!$A$1:$B$581,2,FALSE)</f>
        <v>STIMULATEUR CARDIAQUE EXTERNE (ACCESSOIRE)</v>
      </c>
      <c r="I1154" t="str">
        <f>VLOOKUP(G1154,recodage_dispositifs!$A$1:$C$581,3,FALSE)</f>
        <v>a_classer_plus_tard</v>
      </c>
    </row>
    <row r="1155" spans="1:9" x14ac:dyDescent="0.25">
      <c r="A1155" s="7">
        <v>43659</v>
      </c>
      <c r="B1155" s="7">
        <f t="shared" si="52"/>
        <v>43660</v>
      </c>
      <c r="C1155" s="7"/>
      <c r="D1155" s="7"/>
      <c r="E1155" s="8">
        <f t="shared" si="53"/>
        <v>2019</v>
      </c>
      <c r="F1155" s="8">
        <f t="shared" si="54"/>
        <v>7</v>
      </c>
      <c r="G1155" t="s">
        <v>409</v>
      </c>
      <c r="H1155" t="str">
        <f>VLOOKUP(G1155,recodage_dispositifs!$A$1:$B$581,2,FALSE)</f>
        <v>PMI</v>
      </c>
      <c r="I1155" t="str">
        <f>VLOOKUP(G1155,recodage_dispositifs!$A$1:$C$581,3,FALSE)</f>
        <v>a_classer_plus_tard</v>
      </c>
    </row>
    <row r="1156" spans="1:9" x14ac:dyDescent="0.25">
      <c r="A1156" s="7">
        <v>43658</v>
      </c>
      <c r="B1156" s="7">
        <f t="shared" ref="B1156:B1219" si="55">A1156+1</f>
        <v>43659</v>
      </c>
      <c r="C1156" s="7"/>
      <c r="D1156" s="7"/>
      <c r="E1156" s="8">
        <f t="shared" ref="E1156:E1219" si="56">YEAR(A1156)</f>
        <v>2019</v>
      </c>
      <c r="F1156" s="8">
        <f t="shared" ref="F1156:F1219" si="57">MONTH(A1156)</f>
        <v>7</v>
      </c>
      <c r="G1156" t="s">
        <v>136</v>
      </c>
      <c r="H1156" t="str">
        <f>VLOOKUP(G1156,recodage_dispositifs!$A$1:$B$581,2,FALSE)</f>
        <v>PROTHESE MAMMAIRE IMPLANTABLE</v>
      </c>
      <c r="I1156" t="str">
        <f>VLOOKUP(G1156,recodage_dispositifs!$A$1:$C$581,3,FALSE)</f>
        <v>chirurgie</v>
      </c>
    </row>
    <row r="1157" spans="1:9" x14ac:dyDescent="0.25">
      <c r="A1157" s="7">
        <v>43658</v>
      </c>
      <c r="B1157" s="7">
        <f t="shared" si="55"/>
        <v>43659</v>
      </c>
      <c r="C1157" s="7"/>
      <c r="D1157" s="7"/>
      <c r="E1157" s="8">
        <f t="shared" si="56"/>
        <v>2019</v>
      </c>
      <c r="F1157" s="8">
        <f t="shared" si="57"/>
        <v>7</v>
      </c>
      <c r="G1157" t="s">
        <v>74</v>
      </c>
      <c r="H1157" t="str">
        <f>VLOOKUP(G1157,recodage_dispositifs!$A$1:$B$581,2,FALSE)</f>
        <v>GUIDE - CATHETERISME/EXAM/DIAGNOSTIC</v>
      </c>
      <c r="I1157" t="str">
        <f>VLOOKUP(G1157,recodage_dispositifs!$A$1:$C$581,3,FALSE)</f>
        <v>a_classer_plus_tard</v>
      </c>
    </row>
    <row r="1158" spans="1:9" x14ac:dyDescent="0.25">
      <c r="A1158" s="7">
        <v>43658</v>
      </c>
      <c r="B1158" s="7">
        <f t="shared" si="55"/>
        <v>43659</v>
      </c>
      <c r="C1158" s="7"/>
      <c r="D1158" s="7"/>
      <c r="E1158" s="8">
        <f t="shared" si="56"/>
        <v>2019</v>
      </c>
      <c r="F1158" s="8">
        <f t="shared" si="57"/>
        <v>7</v>
      </c>
      <c r="G1158" t="s">
        <v>136</v>
      </c>
      <c r="H1158" t="str">
        <f>VLOOKUP(G1158,recodage_dispositifs!$A$1:$B$581,2,FALSE)</f>
        <v>PROTHESE MAMMAIRE IMPLANTABLE</v>
      </c>
      <c r="I1158" t="str">
        <f>VLOOKUP(G1158,recodage_dispositifs!$A$1:$C$581,3,FALSE)</f>
        <v>chirurgie</v>
      </c>
    </row>
    <row r="1159" spans="1:9" x14ac:dyDescent="0.25">
      <c r="A1159" s="7">
        <v>43658</v>
      </c>
      <c r="B1159" s="7">
        <f t="shared" si="55"/>
        <v>43659</v>
      </c>
      <c r="C1159" s="7"/>
      <c r="D1159" s="7"/>
      <c r="E1159" s="8">
        <f t="shared" si="56"/>
        <v>2019</v>
      </c>
      <c r="F1159" s="8">
        <f t="shared" si="57"/>
        <v>7</v>
      </c>
      <c r="G1159" t="s">
        <v>223</v>
      </c>
      <c r="H1159" t="str">
        <f>VLOOKUP(G1159,recodage_dispositifs!$A$1:$B$581,2,FALSE)</f>
        <v>AGRAFEUSE CHIRURGICALE ( CHARGEUR )</v>
      </c>
      <c r="I1159" t="str">
        <f>VLOOKUP(G1159,recodage_dispositifs!$A$1:$C$581,3,FALSE)</f>
        <v>chirurgie</v>
      </c>
    </row>
    <row r="1160" spans="1:9" x14ac:dyDescent="0.25">
      <c r="A1160" s="7">
        <v>43658</v>
      </c>
      <c r="B1160" s="7">
        <f t="shared" si="55"/>
        <v>43659</v>
      </c>
      <c r="C1160" s="7"/>
      <c r="D1160" s="7"/>
      <c r="E1160" s="8">
        <f t="shared" si="56"/>
        <v>2019</v>
      </c>
      <c r="F1160" s="8">
        <f t="shared" si="57"/>
        <v>7</v>
      </c>
      <c r="G1160" t="s">
        <v>410</v>
      </c>
      <c r="H1160" t="str">
        <f>VLOOKUP(G1160,recodage_dispositifs!$A$1:$B$581,2,FALSE)</f>
        <v>BISTOURI A ULTRASON</v>
      </c>
      <c r="I1160" t="str">
        <f>VLOOKUP(G1160,recodage_dispositifs!$A$1:$C$581,3,FALSE)</f>
        <v>chirurgie</v>
      </c>
    </row>
    <row r="1161" spans="1:9" x14ac:dyDescent="0.25">
      <c r="A1161" s="7">
        <v>43658</v>
      </c>
      <c r="B1161" s="7">
        <f t="shared" si="55"/>
        <v>43659</v>
      </c>
      <c r="C1161" s="7"/>
      <c r="D1161" s="7"/>
      <c r="E1161" s="8">
        <f t="shared" si="56"/>
        <v>2019</v>
      </c>
      <c r="F1161" s="8">
        <f t="shared" si="57"/>
        <v>7</v>
      </c>
      <c r="G1161" t="s">
        <v>411</v>
      </c>
      <c r="H1161" t="str">
        <f>VLOOKUP(G1161,recodage_dispositifs!$A$1:$B$581,2,FALSE)</f>
        <v>SANGLE ABDOMINALE</v>
      </c>
      <c r="I1161" t="str">
        <f>VLOOKUP(G1161,recodage_dispositifs!$A$1:$C$581,3,FALSE)</f>
        <v>a_classer_plus_tard</v>
      </c>
    </row>
    <row r="1162" spans="1:9" x14ac:dyDescent="0.25">
      <c r="A1162" s="7">
        <v>43658</v>
      </c>
      <c r="B1162" s="7">
        <f t="shared" si="55"/>
        <v>43659</v>
      </c>
      <c r="C1162" s="7"/>
      <c r="D1162" s="7"/>
      <c r="E1162" s="8">
        <f t="shared" si="56"/>
        <v>2019</v>
      </c>
      <c r="F1162" s="8">
        <f t="shared" si="57"/>
        <v>7</v>
      </c>
      <c r="G1162" t="s">
        <v>237</v>
      </c>
      <c r="H1162" t="str">
        <f>VLOOKUP(G1162,recodage_dispositifs!$A$1:$B$581,2,FALSE)</f>
        <v>APPAREILS DE MESURE DU GLUCOSE EN CONTINU</v>
      </c>
      <c r="I1162" t="str">
        <f>VLOOKUP(G1162,recodage_dispositifs!$A$1:$C$581,3,FALSE)</f>
        <v>biologie_medicale</v>
      </c>
    </row>
    <row r="1163" spans="1:9" x14ac:dyDescent="0.25">
      <c r="A1163" s="7">
        <v>43658</v>
      </c>
      <c r="B1163" s="7">
        <f t="shared" si="55"/>
        <v>43659</v>
      </c>
      <c r="C1163" s="7"/>
      <c r="D1163" s="7"/>
      <c r="E1163" s="8">
        <f t="shared" si="56"/>
        <v>2019</v>
      </c>
      <c r="F1163" s="8">
        <f t="shared" si="57"/>
        <v>7</v>
      </c>
      <c r="G1163" t="s">
        <v>237</v>
      </c>
      <c r="H1163" t="str">
        <f>VLOOKUP(G1163,recodage_dispositifs!$A$1:$B$581,2,FALSE)</f>
        <v>APPAREILS DE MESURE DU GLUCOSE EN CONTINU</v>
      </c>
      <c r="I1163" t="str">
        <f>VLOOKUP(G1163,recodage_dispositifs!$A$1:$C$581,3,FALSE)</f>
        <v>biologie_medicale</v>
      </c>
    </row>
    <row r="1164" spans="1:9" x14ac:dyDescent="0.25">
      <c r="A1164" s="7">
        <v>43657</v>
      </c>
      <c r="B1164" s="7">
        <f t="shared" si="55"/>
        <v>43658</v>
      </c>
      <c r="C1164" s="7"/>
      <c r="D1164" s="7"/>
      <c r="E1164" s="8">
        <f t="shared" si="56"/>
        <v>2019</v>
      </c>
      <c r="F1164" s="8">
        <f t="shared" si="57"/>
        <v>7</v>
      </c>
      <c r="G1164" t="s">
        <v>412</v>
      </c>
      <c r="H1164" t="str">
        <f>VLOOKUP(G1164,recodage_dispositifs!$A$1:$B$581,2,FALSE)</f>
        <v>GANT D' EXAMEN</v>
      </c>
      <c r="I1164" t="str">
        <f>VLOOKUP(G1164,recodage_dispositifs!$A$1:$C$581,3,FALSE)</f>
        <v>a_classer_plus_tard</v>
      </c>
    </row>
    <row r="1165" spans="1:9" x14ac:dyDescent="0.25">
      <c r="A1165" s="7">
        <v>43656</v>
      </c>
      <c r="B1165" s="7">
        <f t="shared" si="55"/>
        <v>43657</v>
      </c>
      <c r="C1165" s="7"/>
      <c r="D1165" s="7"/>
      <c r="E1165" s="8">
        <f t="shared" si="56"/>
        <v>2019</v>
      </c>
      <c r="F1165" s="8">
        <f t="shared" si="57"/>
        <v>7</v>
      </c>
      <c r="G1165" t="s">
        <v>202</v>
      </c>
      <c r="H1165" t="str">
        <f>VLOOKUP(G1165,recodage_dispositifs!$A$1:$B$581,2,FALSE)</f>
        <v>SONDE DE DEFIBRILLATION</v>
      </c>
      <c r="I1165" t="str">
        <f>VLOOKUP(G1165,recodage_dispositifs!$A$1:$C$581,3,FALSE)</f>
        <v>a_classer_plus_tard</v>
      </c>
    </row>
    <row r="1166" spans="1:9" x14ac:dyDescent="0.25">
      <c r="A1166" s="7">
        <v>43656</v>
      </c>
      <c r="B1166" s="7">
        <f t="shared" si="55"/>
        <v>43657</v>
      </c>
      <c r="C1166" s="7"/>
      <c r="D1166" s="7"/>
      <c r="E1166" s="8">
        <f t="shared" si="56"/>
        <v>2019</v>
      </c>
      <c r="F1166" s="8">
        <f t="shared" si="57"/>
        <v>7</v>
      </c>
      <c r="G1166" t="s">
        <v>409</v>
      </c>
      <c r="H1166" t="str">
        <f>VLOOKUP(G1166,recodage_dispositifs!$A$1:$B$581,2,FALSE)</f>
        <v>PMI</v>
      </c>
      <c r="I1166" t="str">
        <f>VLOOKUP(G1166,recodage_dispositifs!$A$1:$C$581,3,FALSE)</f>
        <v>a_classer_plus_tard</v>
      </c>
    </row>
    <row r="1167" spans="1:9" x14ac:dyDescent="0.25">
      <c r="A1167" s="7">
        <v>43656</v>
      </c>
      <c r="B1167" s="7">
        <f t="shared" si="55"/>
        <v>43657</v>
      </c>
      <c r="C1167" s="7"/>
      <c r="D1167" s="7"/>
      <c r="E1167" s="8">
        <f t="shared" si="56"/>
        <v>2019</v>
      </c>
      <c r="F1167" s="8">
        <f t="shared" si="57"/>
        <v>7</v>
      </c>
      <c r="G1167" t="s">
        <v>304</v>
      </c>
      <c r="H1167" t="str">
        <f>VLOOKUP(G1167,recodage_dispositifs!$A$1:$B$581,2,FALSE)</f>
        <v>CHAMP OPERATOIRE</v>
      </c>
      <c r="I1167" t="str">
        <f>VLOOKUP(G1167,recodage_dispositifs!$A$1:$C$581,3,FALSE)</f>
        <v>a_classer_plus_tard</v>
      </c>
    </row>
    <row r="1168" spans="1:9" x14ac:dyDescent="0.25">
      <c r="A1168" s="7">
        <v>43656</v>
      </c>
      <c r="B1168" s="7">
        <f t="shared" si="55"/>
        <v>43657</v>
      </c>
      <c r="C1168" s="7"/>
      <c r="D1168" s="7"/>
      <c r="E1168" s="8">
        <f t="shared" si="56"/>
        <v>2019</v>
      </c>
      <c r="F1168" s="8">
        <f t="shared" si="57"/>
        <v>7</v>
      </c>
      <c r="G1168" t="s">
        <v>63</v>
      </c>
      <c r="H1168" t="str">
        <f>VLOOKUP(G1168,recodage_dispositifs!$A$1:$B$581,2,FALSE)</f>
        <v>PMI : SILICONE TEXTUREE</v>
      </c>
      <c r="I1168" t="str">
        <f>VLOOKUP(G1168,recodage_dispositifs!$A$1:$C$581,3,FALSE)</f>
        <v>a_classer_plus_tard</v>
      </c>
    </row>
    <row r="1169" spans="1:9" x14ac:dyDescent="0.25">
      <c r="A1169" s="7">
        <v>43656</v>
      </c>
      <c r="B1169" s="7">
        <f t="shared" si="55"/>
        <v>43657</v>
      </c>
      <c r="C1169" s="7"/>
      <c r="D1169" s="7"/>
      <c r="E1169" s="8">
        <f t="shared" si="56"/>
        <v>2019</v>
      </c>
      <c r="F1169" s="8">
        <f t="shared" si="57"/>
        <v>7</v>
      </c>
      <c r="G1169" t="s">
        <v>69</v>
      </c>
      <c r="H1169" t="str">
        <f>VLOOKUP(G1169,recodage_dispositifs!$A$1:$B$581,2,FALSE)</f>
        <v>VIS D' OSTEOSYNTHESE ( ORTHOPEDIE )</v>
      </c>
      <c r="I1169" t="str">
        <f>VLOOKUP(G1169,recodage_dispositifs!$A$1:$C$581,3,FALSE)</f>
        <v>a_classer_plus_tard</v>
      </c>
    </row>
    <row r="1170" spans="1:9" x14ac:dyDescent="0.25">
      <c r="A1170" s="7">
        <v>43656</v>
      </c>
      <c r="B1170" s="7">
        <f t="shared" si="55"/>
        <v>43657</v>
      </c>
      <c r="C1170" s="7"/>
      <c r="D1170" s="7"/>
      <c r="E1170" s="8">
        <f t="shared" si="56"/>
        <v>2019</v>
      </c>
      <c r="F1170" s="8">
        <f t="shared" si="57"/>
        <v>7</v>
      </c>
      <c r="G1170" t="s">
        <v>413</v>
      </c>
      <c r="H1170" t="str">
        <f>VLOOKUP(G1170,recodage_dispositifs!$A$1:$B$581,2,FALSE)</f>
        <v>PROTHESE DE COUDE</v>
      </c>
      <c r="I1170" t="str">
        <f>VLOOKUP(G1170,recodage_dispositifs!$A$1:$C$581,3,FALSE)</f>
        <v>a_classer_plus_tard</v>
      </c>
    </row>
    <row r="1171" spans="1:9" x14ac:dyDescent="0.25">
      <c r="A1171" s="7">
        <v>43656</v>
      </c>
      <c r="B1171" s="7">
        <f t="shared" si="55"/>
        <v>43657</v>
      </c>
      <c r="C1171" s="7"/>
      <c r="D1171" s="7"/>
      <c r="E1171" s="8">
        <f t="shared" si="56"/>
        <v>2019</v>
      </c>
      <c r="F1171" s="8">
        <f t="shared" si="57"/>
        <v>7</v>
      </c>
      <c r="G1171" t="s">
        <v>414</v>
      </c>
      <c r="H1171" t="str">
        <f>VLOOKUP(G1171,recodage_dispositifs!$A$1:$B$581,2,FALSE)</f>
        <v>BACTERIOLOGIE</v>
      </c>
      <c r="I1171" t="str">
        <f>VLOOKUP(G1171,recodage_dispositifs!$A$1:$C$581,3,FALSE)</f>
        <v>a_classer_plus_tard</v>
      </c>
    </row>
    <row r="1172" spans="1:9" x14ac:dyDescent="0.25">
      <c r="A1172" s="7">
        <v>43654</v>
      </c>
      <c r="B1172" s="7">
        <f t="shared" si="55"/>
        <v>43655</v>
      </c>
      <c r="C1172" s="7"/>
      <c r="D1172" s="7"/>
      <c r="E1172" s="8">
        <f t="shared" si="56"/>
        <v>2019</v>
      </c>
      <c r="F1172" s="8">
        <f t="shared" si="57"/>
        <v>7</v>
      </c>
      <c r="G1172" t="s">
        <v>415</v>
      </c>
      <c r="H1172" t="str">
        <f>VLOOKUP(G1172,recodage_dispositifs!$A$1:$B$581,2,FALSE)</f>
        <v>IMPLANT DENTAIRE</v>
      </c>
      <c r="I1172" t="str">
        <f>VLOOKUP(G1172,recodage_dispositifs!$A$1:$C$581,3,FALSE)</f>
        <v>a_classer_plus_tard</v>
      </c>
    </row>
    <row r="1173" spans="1:9" x14ac:dyDescent="0.25">
      <c r="A1173" s="7">
        <v>43654</v>
      </c>
      <c r="B1173" s="7">
        <f t="shared" si="55"/>
        <v>43655</v>
      </c>
      <c r="C1173" s="7"/>
      <c r="D1173" s="7"/>
      <c r="E1173" s="8">
        <f t="shared" si="56"/>
        <v>2019</v>
      </c>
      <c r="F1173" s="8">
        <f t="shared" si="57"/>
        <v>7</v>
      </c>
      <c r="G1173" t="s">
        <v>416</v>
      </c>
      <c r="H1173" t="str">
        <f>VLOOKUP(G1173,recodage_dispositifs!$A$1:$B$581,2,FALSE)</f>
        <v>EPREUVE D' EFFORT ( TAPIS ROULANT )</v>
      </c>
      <c r="I1173" t="str">
        <f>VLOOKUP(G1173,recodage_dispositifs!$A$1:$C$581,3,FALSE)</f>
        <v>a_classer_plus_tard</v>
      </c>
    </row>
    <row r="1174" spans="1:9" x14ac:dyDescent="0.25">
      <c r="A1174" s="7">
        <v>43654</v>
      </c>
      <c r="B1174" s="7">
        <f t="shared" si="55"/>
        <v>43655</v>
      </c>
      <c r="C1174" s="7"/>
      <c r="D1174" s="7"/>
      <c r="E1174" s="8">
        <f t="shared" si="56"/>
        <v>2019</v>
      </c>
      <c r="F1174" s="8">
        <f t="shared" si="57"/>
        <v>7</v>
      </c>
      <c r="G1174" t="s">
        <v>417</v>
      </c>
      <c r="H1174" t="str">
        <f>VLOOKUP(G1174,recodage_dispositifs!$A$1:$B$581,2,FALSE)</f>
        <v>CATHETER D' HEMODIALYSE - CHRONIQUE</v>
      </c>
      <c r="I1174" t="str">
        <f>VLOOKUP(G1174,recodage_dispositifs!$A$1:$C$581,3,FALSE)</f>
        <v>a_classer_plus_tard</v>
      </c>
    </row>
    <row r="1175" spans="1:9" x14ac:dyDescent="0.25">
      <c r="A1175" s="7">
        <v>43654</v>
      </c>
      <c r="B1175" s="7">
        <f t="shared" si="55"/>
        <v>43655</v>
      </c>
      <c r="C1175" s="7"/>
      <c r="D1175" s="7"/>
      <c r="E1175" s="8">
        <f t="shared" si="56"/>
        <v>2019</v>
      </c>
      <c r="F1175" s="8">
        <f t="shared" si="57"/>
        <v>7</v>
      </c>
      <c r="G1175" t="s">
        <v>304</v>
      </c>
      <c r="H1175" t="str">
        <f>VLOOKUP(G1175,recodage_dispositifs!$A$1:$B$581,2,FALSE)</f>
        <v>CHAMP OPERATOIRE</v>
      </c>
      <c r="I1175" t="str">
        <f>VLOOKUP(G1175,recodage_dispositifs!$A$1:$C$581,3,FALSE)</f>
        <v>a_classer_plus_tard</v>
      </c>
    </row>
    <row r="1176" spans="1:9" x14ac:dyDescent="0.25">
      <c r="A1176" s="7">
        <v>43654</v>
      </c>
      <c r="B1176" s="7">
        <f t="shared" si="55"/>
        <v>43655</v>
      </c>
      <c r="C1176" s="7"/>
      <c r="D1176" s="7"/>
      <c r="E1176" s="8">
        <f t="shared" si="56"/>
        <v>2019</v>
      </c>
      <c r="F1176" s="8">
        <f t="shared" si="57"/>
        <v>7</v>
      </c>
      <c r="G1176" t="s">
        <v>60</v>
      </c>
      <c r="H1176" t="str">
        <f>VLOOKUP(G1176,recodage_dispositifs!$A$1:$B$581,2,FALSE)</f>
        <v>STIMULATEUR CARDIAQUE IMPLANTABLE</v>
      </c>
      <c r="I1176" t="str">
        <f>VLOOKUP(G1176,recodage_dispositifs!$A$1:$C$581,3,FALSE)</f>
        <v>a_classer_plus_tard</v>
      </c>
    </row>
    <row r="1177" spans="1:9" x14ac:dyDescent="0.25">
      <c r="A1177" s="7">
        <v>43654</v>
      </c>
      <c r="B1177" s="7">
        <f t="shared" si="55"/>
        <v>43655</v>
      </c>
      <c r="C1177" s="7"/>
      <c r="D1177" s="7"/>
      <c r="E1177" s="8">
        <f t="shared" si="56"/>
        <v>2019</v>
      </c>
      <c r="F1177" s="8">
        <f t="shared" si="57"/>
        <v>7</v>
      </c>
      <c r="G1177" t="s">
        <v>63</v>
      </c>
      <c r="H1177" t="str">
        <f>VLOOKUP(G1177,recodage_dispositifs!$A$1:$B$581,2,FALSE)</f>
        <v>PMI : SILICONE TEXTUREE</v>
      </c>
      <c r="I1177" t="str">
        <f>VLOOKUP(G1177,recodage_dispositifs!$A$1:$C$581,3,FALSE)</f>
        <v>a_classer_plus_tard</v>
      </c>
    </row>
    <row r="1178" spans="1:9" x14ac:dyDescent="0.25">
      <c r="A1178" s="7">
        <v>43654</v>
      </c>
      <c r="B1178" s="7">
        <f t="shared" si="55"/>
        <v>43655</v>
      </c>
      <c r="C1178" s="7"/>
      <c r="D1178" s="7"/>
      <c r="E1178" s="8">
        <f t="shared" si="56"/>
        <v>2019</v>
      </c>
      <c r="F1178" s="8">
        <f t="shared" si="57"/>
        <v>7</v>
      </c>
      <c r="G1178" t="s">
        <v>365</v>
      </c>
      <c r="H1178" t="str">
        <f>VLOOKUP(G1178,recodage_dispositifs!$A$1:$B$581,2,FALSE)</f>
        <v>SONDE GASTRO - DUODENALE</v>
      </c>
      <c r="I1178" t="str">
        <f>VLOOKUP(G1178,recodage_dispositifs!$A$1:$C$581,3,FALSE)</f>
        <v>a_classer_plus_tard</v>
      </c>
    </row>
    <row r="1179" spans="1:9" x14ac:dyDescent="0.25">
      <c r="A1179" s="7">
        <v>43654</v>
      </c>
      <c r="B1179" s="7">
        <f t="shared" si="55"/>
        <v>43655</v>
      </c>
      <c r="C1179" s="7"/>
      <c r="D1179" s="7"/>
      <c r="E1179" s="8">
        <f t="shared" si="56"/>
        <v>2019</v>
      </c>
      <c r="F1179" s="8">
        <f t="shared" si="57"/>
        <v>7</v>
      </c>
      <c r="G1179" t="s">
        <v>30</v>
      </c>
      <c r="H1179" t="str">
        <f>VLOOKUP(G1179,recodage_dispositifs!$A$1:$B$581,2,FALSE)</f>
        <v>MATERIEL ANCILLAIRE ( ORTHOPEDIE )</v>
      </c>
      <c r="I1179" t="str">
        <f>VLOOKUP(G1179,recodage_dispositifs!$A$1:$C$581,3,FALSE)</f>
        <v>chirurgie</v>
      </c>
    </row>
    <row r="1180" spans="1:9" x14ac:dyDescent="0.25">
      <c r="A1180" s="7">
        <v>43654</v>
      </c>
      <c r="B1180" s="7">
        <f t="shared" si="55"/>
        <v>43655</v>
      </c>
      <c r="C1180" s="7"/>
      <c r="D1180" s="7"/>
      <c r="E1180" s="8">
        <f t="shared" si="56"/>
        <v>2019</v>
      </c>
      <c r="F1180" s="8">
        <f t="shared" si="57"/>
        <v>7</v>
      </c>
      <c r="G1180" t="s">
        <v>209</v>
      </c>
      <c r="H1180" t="str">
        <f>VLOOKUP(G1180,recodage_dispositifs!$A$1:$B$581,2,FALSE)</f>
        <v>LEVE - PERSONNE MOBILE</v>
      </c>
      <c r="I1180" t="str">
        <f>VLOOKUP(G1180,recodage_dispositifs!$A$1:$C$581,3,FALSE)</f>
        <v>a_classer_plus_tard</v>
      </c>
    </row>
    <row r="1181" spans="1:9" x14ac:dyDescent="0.25">
      <c r="A1181" s="7">
        <v>43654</v>
      </c>
      <c r="B1181" s="7">
        <f t="shared" si="55"/>
        <v>43655</v>
      </c>
      <c r="C1181" s="7"/>
      <c r="D1181" s="7"/>
      <c r="E1181" s="8">
        <f t="shared" si="56"/>
        <v>2019</v>
      </c>
      <c r="F1181" s="8">
        <f t="shared" si="57"/>
        <v>7</v>
      </c>
      <c r="G1181" t="s">
        <v>264</v>
      </c>
      <c r="H1181" t="str">
        <f>VLOOKUP(G1181,recodage_dispositifs!$A$1:$B$581,2,FALSE)</f>
        <v>AGRAFEUSE CUTANEE</v>
      </c>
      <c r="I1181" t="str">
        <f>VLOOKUP(G1181,recodage_dispositifs!$A$1:$C$581,3,FALSE)</f>
        <v>chirurgie</v>
      </c>
    </row>
    <row r="1182" spans="1:9" x14ac:dyDescent="0.25">
      <c r="A1182" s="7">
        <v>43654</v>
      </c>
      <c r="B1182" s="7">
        <f t="shared" si="55"/>
        <v>43655</v>
      </c>
      <c r="C1182" s="7"/>
      <c r="D1182" s="7"/>
      <c r="E1182" s="8">
        <f t="shared" si="56"/>
        <v>2019</v>
      </c>
      <c r="F1182" s="8">
        <f t="shared" si="57"/>
        <v>7</v>
      </c>
      <c r="G1182" t="s">
        <v>57</v>
      </c>
      <c r="H1182" t="str">
        <f>VLOOKUP(G1182,recodage_dispositifs!$A$1:$B$581,2,FALSE)</f>
        <v>CATHETER</v>
      </c>
      <c r="I1182" t="str">
        <f>VLOOKUP(G1182,recodage_dispositifs!$A$1:$C$581,3,FALSE)</f>
        <v>a_classer_plus_tard</v>
      </c>
    </row>
    <row r="1183" spans="1:9" x14ac:dyDescent="0.25">
      <c r="A1183" s="7">
        <v>43651</v>
      </c>
      <c r="B1183" s="7">
        <f t="shared" si="55"/>
        <v>43652</v>
      </c>
      <c r="C1183" s="7"/>
      <c r="D1183" s="7"/>
      <c r="E1183" s="8">
        <f t="shared" si="56"/>
        <v>2019</v>
      </c>
      <c r="F1183" s="8">
        <f t="shared" si="57"/>
        <v>7</v>
      </c>
      <c r="G1183" t="s">
        <v>275</v>
      </c>
      <c r="H1183" t="str">
        <f>VLOOKUP(G1183,recodage_dispositifs!$A$1:$B$581,2,FALSE)</f>
        <v>APPAREILS DE MESURE DU GLUCOSE EN CONTINU</v>
      </c>
      <c r="I1183" t="str">
        <f>VLOOKUP(G1183,recodage_dispositifs!$A$1:$C$581,3,FALSE)</f>
        <v>biologie_medicale</v>
      </c>
    </row>
    <row r="1184" spans="1:9" x14ac:dyDescent="0.25">
      <c r="A1184" s="7">
        <v>43650</v>
      </c>
      <c r="B1184" s="7">
        <f t="shared" si="55"/>
        <v>43651</v>
      </c>
      <c r="C1184" s="7"/>
      <c r="D1184" s="7"/>
      <c r="E1184" s="8">
        <f t="shared" si="56"/>
        <v>2019</v>
      </c>
      <c r="F1184" s="8">
        <f t="shared" si="57"/>
        <v>7</v>
      </c>
      <c r="G1184" t="s">
        <v>275</v>
      </c>
      <c r="H1184" t="str">
        <f>VLOOKUP(G1184,recodage_dispositifs!$A$1:$B$581,2,FALSE)</f>
        <v>APPAREILS DE MESURE DU GLUCOSE EN CONTINU</v>
      </c>
      <c r="I1184" t="str">
        <f>VLOOKUP(G1184,recodage_dispositifs!$A$1:$C$581,3,FALSE)</f>
        <v>biologie_medicale</v>
      </c>
    </row>
    <row r="1185" spans="1:9" x14ac:dyDescent="0.25">
      <c r="A1185" s="7">
        <v>43650</v>
      </c>
      <c r="B1185" s="7">
        <f t="shared" si="55"/>
        <v>43651</v>
      </c>
      <c r="C1185" s="7"/>
      <c r="D1185" s="7"/>
      <c r="E1185" s="8">
        <f t="shared" si="56"/>
        <v>2019</v>
      </c>
      <c r="F1185" s="8">
        <f t="shared" si="57"/>
        <v>7</v>
      </c>
      <c r="G1185" t="s">
        <v>214</v>
      </c>
      <c r="H1185" t="str">
        <f>VLOOKUP(G1185,recodage_dispositifs!$A$1:$B$581,2,FALSE)</f>
        <v>DEFIBRILLATEUR IMPLANTABLE SOUS-CUTANE</v>
      </c>
      <c r="I1185" t="str">
        <f>VLOOKUP(G1185,recodage_dispositifs!$A$1:$C$581,3,FALSE)</f>
        <v>a_classer_plus_tard</v>
      </c>
    </row>
    <row r="1186" spans="1:9" x14ac:dyDescent="0.25">
      <c r="A1186" s="7">
        <v>43650</v>
      </c>
      <c r="B1186" s="7">
        <f t="shared" si="55"/>
        <v>43651</v>
      </c>
      <c r="C1186" s="7"/>
      <c r="D1186" s="7"/>
      <c r="E1186" s="8">
        <f t="shared" si="56"/>
        <v>2019</v>
      </c>
      <c r="F1186" s="8">
        <f t="shared" si="57"/>
        <v>7</v>
      </c>
      <c r="G1186" t="s">
        <v>23</v>
      </c>
      <c r="H1186" t="str">
        <f>VLOOKUP(G1186,recodage_dispositifs!$A$1:$B$581,2,FALSE)</f>
        <v>DEFIBRILLATEUR EXTERNE</v>
      </c>
      <c r="I1186" t="str">
        <f>VLOOKUP(G1186,recodage_dispositifs!$A$1:$C$581,3,FALSE)</f>
        <v>a_classer_plus_tard</v>
      </c>
    </row>
    <row r="1187" spans="1:9" x14ac:dyDescent="0.25">
      <c r="A1187" s="7">
        <v>43650</v>
      </c>
      <c r="B1187" s="7">
        <f t="shared" si="55"/>
        <v>43651</v>
      </c>
      <c r="C1187" s="7"/>
      <c r="D1187" s="7"/>
      <c r="E1187" s="8">
        <f t="shared" si="56"/>
        <v>2019</v>
      </c>
      <c r="F1187" s="8">
        <f t="shared" si="57"/>
        <v>7</v>
      </c>
      <c r="G1187" t="s">
        <v>418</v>
      </c>
      <c r="H1187" t="str">
        <f>VLOOKUP(G1187,recodage_dispositifs!$A$1:$B$581,2,FALSE)</f>
        <v>PIECE A MAIN ( OPHTALMOLOGIE )</v>
      </c>
      <c r="I1187" t="str">
        <f>VLOOKUP(G1187,recodage_dispositifs!$A$1:$C$581,3,FALSE)</f>
        <v>a_classer_plus_tard</v>
      </c>
    </row>
    <row r="1188" spans="1:9" x14ac:dyDescent="0.25">
      <c r="A1188" s="7">
        <v>43650</v>
      </c>
      <c r="B1188" s="7">
        <f t="shared" si="55"/>
        <v>43651</v>
      </c>
      <c r="C1188" s="7"/>
      <c r="D1188" s="7"/>
      <c r="E1188" s="8">
        <f t="shared" si="56"/>
        <v>2019</v>
      </c>
      <c r="F1188" s="8">
        <f t="shared" si="57"/>
        <v>7</v>
      </c>
      <c r="G1188" t="s">
        <v>419</v>
      </c>
      <c r="H1188" t="str">
        <f>VLOOKUP(G1188,recodage_dispositifs!$A$1:$B$581,2,FALSE)</f>
        <v>CATHETER VEINEUX CENTRAL NEONATAL</v>
      </c>
      <c r="I1188" t="str">
        <f>VLOOKUP(G1188,recodage_dispositifs!$A$1:$C$581,3,FALSE)</f>
        <v>a_classer_plus_tard</v>
      </c>
    </row>
    <row r="1189" spans="1:9" x14ac:dyDescent="0.25">
      <c r="A1189" s="7">
        <v>43650</v>
      </c>
      <c r="B1189" s="7">
        <f t="shared" si="55"/>
        <v>43651</v>
      </c>
      <c r="C1189" s="7"/>
      <c r="D1189" s="7"/>
      <c r="E1189" s="8">
        <f t="shared" si="56"/>
        <v>2019</v>
      </c>
      <c r="F1189" s="8">
        <f t="shared" si="57"/>
        <v>7</v>
      </c>
      <c r="G1189" t="s">
        <v>420</v>
      </c>
      <c r="H1189" t="str">
        <f>VLOOKUP(G1189,recodage_dispositifs!$A$1:$B$581,2,FALSE)</f>
        <v>GANT DE CHIRURGIE</v>
      </c>
      <c r="I1189" t="str">
        <f>VLOOKUP(G1189,recodage_dispositifs!$A$1:$C$581,3,FALSE)</f>
        <v>a_classer_plus_tard</v>
      </c>
    </row>
    <row r="1190" spans="1:9" x14ac:dyDescent="0.25">
      <c r="A1190" s="7">
        <v>43650</v>
      </c>
      <c r="B1190" s="7">
        <f t="shared" si="55"/>
        <v>43651</v>
      </c>
      <c r="C1190" s="7"/>
      <c r="D1190" s="7"/>
      <c r="E1190" s="8">
        <f t="shared" si="56"/>
        <v>2019</v>
      </c>
      <c r="F1190" s="8">
        <f t="shared" si="57"/>
        <v>7</v>
      </c>
      <c r="G1190" t="s">
        <v>271</v>
      </c>
      <c r="H1190" t="str">
        <f>VLOOKUP(G1190,recodage_dispositifs!$A$1:$B$581,2,FALSE)</f>
        <v>CATHETER DE PONCTION DE FISTULE D' HEMODIALYSE</v>
      </c>
      <c r="I1190" t="str">
        <f>VLOOKUP(G1190,recodage_dispositifs!$A$1:$C$581,3,FALSE)</f>
        <v>a_classer_plus_tard</v>
      </c>
    </row>
    <row r="1191" spans="1:9" x14ac:dyDescent="0.25">
      <c r="A1191" s="7">
        <v>43650</v>
      </c>
      <c r="B1191" s="7">
        <f t="shared" si="55"/>
        <v>43651</v>
      </c>
      <c r="C1191" s="7"/>
      <c r="D1191" s="7"/>
      <c r="E1191" s="8">
        <f t="shared" si="56"/>
        <v>2019</v>
      </c>
      <c r="F1191" s="8">
        <f t="shared" si="57"/>
        <v>7</v>
      </c>
      <c r="G1191" t="s">
        <v>238</v>
      </c>
      <c r="H1191" t="str">
        <f>VLOOKUP(G1191,recodage_dispositifs!$A$1:$B$581,2,FALSE)</f>
        <v>MONITEUR D' HEMODIALYSE</v>
      </c>
      <c r="I1191" t="str">
        <f>VLOOKUP(G1191,recodage_dispositifs!$A$1:$C$581,3,FALSE)</f>
        <v>a_classer_plus_tard</v>
      </c>
    </row>
    <row r="1192" spans="1:9" x14ac:dyDescent="0.25">
      <c r="A1192" s="7">
        <v>43650</v>
      </c>
      <c r="B1192" s="7">
        <f t="shared" si="55"/>
        <v>43651</v>
      </c>
      <c r="C1192" s="7"/>
      <c r="D1192" s="7"/>
      <c r="E1192" s="8">
        <f t="shared" si="56"/>
        <v>2019</v>
      </c>
      <c r="F1192" s="8">
        <f t="shared" si="57"/>
        <v>7</v>
      </c>
      <c r="G1192" t="s">
        <v>260</v>
      </c>
      <c r="H1192" t="str">
        <f>VLOOKUP(G1192,recodage_dispositifs!$A$1:$B$581,2,FALSE)</f>
        <v>CENTRALE DE SURVEILLANCE</v>
      </c>
      <c r="I1192" t="str">
        <f>VLOOKUP(G1192,recodage_dispositifs!$A$1:$C$581,3,FALSE)</f>
        <v>a_classer_plus_tard</v>
      </c>
    </row>
    <row r="1193" spans="1:9" x14ac:dyDescent="0.25">
      <c r="A1193" s="7">
        <v>43649</v>
      </c>
      <c r="B1193" s="7">
        <f t="shared" si="55"/>
        <v>43650</v>
      </c>
      <c r="C1193" s="7"/>
      <c r="D1193" s="7"/>
      <c r="E1193" s="8">
        <f t="shared" si="56"/>
        <v>2019</v>
      </c>
      <c r="F1193" s="8">
        <f t="shared" si="57"/>
        <v>7</v>
      </c>
      <c r="G1193" t="s">
        <v>187</v>
      </c>
      <c r="H1193" t="str">
        <f>VLOOKUP(G1193,recodage_dispositifs!$A$1:$B$581,2,FALSE)</f>
        <v xml:space="preserve">PROTHESE TOTALE DE HANCHE - TIGE FEMORALE (ORTHOPEDIE) </v>
      </c>
      <c r="I1193" t="str">
        <f>VLOOKUP(G1193,recodage_dispositifs!$A$1:$C$581,3,FALSE)</f>
        <v>chirurgie</v>
      </c>
    </row>
    <row r="1194" spans="1:9" x14ac:dyDescent="0.25">
      <c r="A1194" s="7">
        <v>43649</v>
      </c>
      <c r="B1194" s="7">
        <f t="shared" si="55"/>
        <v>43650</v>
      </c>
      <c r="C1194" s="7"/>
      <c r="D1194" s="7"/>
      <c r="E1194" s="8">
        <f t="shared" si="56"/>
        <v>2019</v>
      </c>
      <c r="F1194" s="8">
        <f t="shared" si="57"/>
        <v>7</v>
      </c>
      <c r="G1194" t="s">
        <v>66</v>
      </c>
      <c r="H1194" t="str">
        <f>VLOOKUP(G1194,recodage_dispositifs!$A$1:$B$581,2,FALSE)</f>
        <v>DISPOSITIF DE FERMETURE DE POINTS DE PONCTION</v>
      </c>
      <c r="I1194" t="str">
        <f>VLOOKUP(G1194,recodage_dispositifs!$A$1:$C$581,3,FALSE)</f>
        <v>a_classer_plus_tard</v>
      </c>
    </row>
    <row r="1195" spans="1:9" x14ac:dyDescent="0.25">
      <c r="A1195" s="7">
        <v>43648</v>
      </c>
      <c r="B1195" s="7">
        <f t="shared" si="55"/>
        <v>43649</v>
      </c>
      <c r="C1195" s="7"/>
      <c r="D1195" s="7"/>
      <c r="E1195" s="8">
        <f t="shared" si="56"/>
        <v>2019</v>
      </c>
      <c r="F1195" s="8">
        <f t="shared" si="57"/>
        <v>7</v>
      </c>
      <c r="G1195" t="s">
        <v>421</v>
      </c>
      <c r="H1195" t="str">
        <f>VLOOKUP(G1195,recodage_dispositifs!$A$1:$B$581,2,FALSE)</f>
        <v xml:space="preserve">VIS D'OSTEOSYNTHESE </v>
      </c>
      <c r="I1195" t="str">
        <f>VLOOKUP(G1195,recodage_dispositifs!$A$1:$C$581,3,FALSE)</f>
        <v>a_classer_plus_tard</v>
      </c>
    </row>
    <row r="1196" spans="1:9" x14ac:dyDescent="0.25">
      <c r="A1196" s="7">
        <v>43648</v>
      </c>
      <c r="B1196" s="7">
        <f t="shared" si="55"/>
        <v>43649</v>
      </c>
      <c r="C1196" s="7"/>
      <c r="D1196" s="7"/>
      <c r="E1196" s="8">
        <f t="shared" si="56"/>
        <v>2019</v>
      </c>
      <c r="F1196" s="8">
        <f t="shared" si="57"/>
        <v>7</v>
      </c>
      <c r="G1196" t="s">
        <v>23</v>
      </c>
      <c r="H1196" t="str">
        <f>VLOOKUP(G1196,recodage_dispositifs!$A$1:$B$581,2,FALSE)</f>
        <v>DEFIBRILLATEUR EXTERNE</v>
      </c>
      <c r="I1196" t="str">
        <f>VLOOKUP(G1196,recodage_dispositifs!$A$1:$C$581,3,FALSE)</f>
        <v>a_classer_plus_tard</v>
      </c>
    </row>
    <row r="1197" spans="1:9" x14ac:dyDescent="0.25">
      <c r="A1197" s="7">
        <v>43648</v>
      </c>
      <c r="B1197" s="7">
        <f t="shared" si="55"/>
        <v>43649</v>
      </c>
      <c r="C1197" s="7"/>
      <c r="D1197" s="7"/>
      <c r="E1197" s="8">
        <f t="shared" si="56"/>
        <v>2019</v>
      </c>
      <c r="F1197" s="8">
        <f t="shared" si="57"/>
        <v>7</v>
      </c>
      <c r="G1197" t="s">
        <v>66</v>
      </c>
      <c r="H1197" t="str">
        <f>VLOOKUP(G1197,recodage_dispositifs!$A$1:$B$581,2,FALSE)</f>
        <v>DISPOSITIF DE FERMETURE DE POINTS DE PONCTION</v>
      </c>
      <c r="I1197" t="str">
        <f>VLOOKUP(G1197,recodage_dispositifs!$A$1:$C$581,3,FALSE)</f>
        <v>a_classer_plus_tard</v>
      </c>
    </row>
    <row r="1198" spans="1:9" x14ac:dyDescent="0.25">
      <c r="A1198" s="7">
        <v>43648</v>
      </c>
      <c r="B1198" s="7">
        <f t="shared" si="55"/>
        <v>43649</v>
      </c>
      <c r="C1198" s="7"/>
      <c r="D1198" s="7"/>
      <c r="E1198" s="8">
        <f t="shared" si="56"/>
        <v>2019</v>
      </c>
      <c r="F1198" s="8">
        <f t="shared" si="57"/>
        <v>7</v>
      </c>
      <c r="G1198" t="s">
        <v>54</v>
      </c>
      <c r="H1198" t="str">
        <f>VLOOKUP(G1198,recodage_dispositifs!$A$1:$B$581,2,FALSE)</f>
        <v>DEFIBRILLATEUR IMPLANTABLE</v>
      </c>
      <c r="I1198" t="str">
        <f>VLOOKUP(G1198,recodage_dispositifs!$A$1:$C$581,3,FALSE)</f>
        <v>a_classer_plus_tard</v>
      </c>
    </row>
    <row r="1199" spans="1:9" x14ac:dyDescent="0.25">
      <c r="A1199" s="7">
        <v>43648</v>
      </c>
      <c r="B1199" s="7">
        <f t="shared" si="55"/>
        <v>43649</v>
      </c>
      <c r="C1199" s="7"/>
      <c r="D1199" s="7"/>
      <c r="E1199" s="8">
        <f t="shared" si="56"/>
        <v>2019</v>
      </c>
      <c r="F1199" s="8">
        <f t="shared" si="57"/>
        <v>7</v>
      </c>
      <c r="G1199" t="s">
        <v>158</v>
      </c>
      <c r="H1199" t="str">
        <f>VLOOKUP(G1199,recodage_dispositifs!$A$1:$B$581,2,FALSE)</f>
        <v>CATHETER D' ABLATION PAR RADIOFREQUENCE ( RYTHMOLOGIE )</v>
      </c>
      <c r="I1199" t="str">
        <f>VLOOKUP(G1199,recodage_dispositifs!$A$1:$C$581,3,FALSE)</f>
        <v>a_classer_plus_tard</v>
      </c>
    </row>
    <row r="1200" spans="1:9" x14ac:dyDescent="0.25">
      <c r="A1200" s="7">
        <v>43648</v>
      </c>
      <c r="B1200" s="7">
        <f t="shared" si="55"/>
        <v>43649</v>
      </c>
      <c r="C1200" s="7"/>
      <c r="D1200" s="7"/>
      <c r="E1200" s="8">
        <f t="shared" si="56"/>
        <v>2019</v>
      </c>
      <c r="F1200" s="8">
        <f t="shared" si="57"/>
        <v>7</v>
      </c>
      <c r="G1200" t="s">
        <v>422</v>
      </c>
      <c r="H1200" t="str">
        <f>VLOOKUP(G1200,recodage_dispositifs!$A$1:$B$581,2,FALSE)</f>
        <v>GASTROSTOMIE (SONDE)</v>
      </c>
      <c r="I1200" t="str">
        <f>VLOOKUP(G1200,recodage_dispositifs!$A$1:$C$581,3,FALSE)</f>
        <v>a_classer_plus_tard</v>
      </c>
    </row>
    <row r="1201" spans="1:9" x14ac:dyDescent="0.25">
      <c r="A1201" s="7">
        <v>43647</v>
      </c>
      <c r="B1201" s="7">
        <f t="shared" si="55"/>
        <v>43648</v>
      </c>
      <c r="C1201" s="7"/>
      <c r="D1201" s="7"/>
      <c r="E1201" s="8">
        <f t="shared" si="56"/>
        <v>2019</v>
      </c>
      <c r="F1201" s="8">
        <f t="shared" si="57"/>
        <v>7</v>
      </c>
      <c r="G1201" t="s">
        <v>408</v>
      </c>
      <c r="H1201" t="str">
        <f>VLOOKUP(G1201,recodage_dispositifs!$A$1:$B$581,2,FALSE)</f>
        <v>FIBROSCOPE</v>
      </c>
      <c r="I1201" t="str">
        <f>VLOOKUP(G1201,recodage_dispositifs!$A$1:$C$581,3,FALSE)</f>
        <v>a_classer_plus_tard</v>
      </c>
    </row>
    <row r="1202" spans="1:9" x14ac:dyDescent="0.25">
      <c r="A1202" s="7">
        <v>43647</v>
      </c>
      <c r="B1202" s="7">
        <f t="shared" si="55"/>
        <v>43648</v>
      </c>
      <c r="C1202" s="7"/>
      <c r="D1202" s="7"/>
      <c r="E1202" s="8">
        <f t="shared" si="56"/>
        <v>2019</v>
      </c>
      <c r="F1202" s="8">
        <f t="shared" si="57"/>
        <v>7</v>
      </c>
      <c r="G1202" t="s">
        <v>423</v>
      </c>
      <c r="H1202" t="str">
        <f>VLOOKUP(G1202,recodage_dispositifs!$A$1:$B$581,2,FALSE)</f>
        <v>LENTILLE INTRA-OCULAIRE</v>
      </c>
      <c r="I1202" t="str">
        <f>VLOOKUP(G1202,recodage_dispositifs!$A$1:$C$581,3,FALSE)</f>
        <v>a_classer_plus_tard</v>
      </c>
    </row>
    <row r="1203" spans="1:9" x14ac:dyDescent="0.25">
      <c r="A1203" s="7">
        <v>43647</v>
      </c>
      <c r="B1203" s="7">
        <f t="shared" si="55"/>
        <v>43648</v>
      </c>
      <c r="C1203" s="7"/>
      <c r="D1203" s="7"/>
      <c r="E1203" s="8">
        <f t="shared" si="56"/>
        <v>2019</v>
      </c>
      <c r="F1203" s="8">
        <f t="shared" si="57"/>
        <v>7</v>
      </c>
      <c r="G1203" t="s">
        <v>133</v>
      </c>
      <c r="H1203" t="str">
        <f>VLOOKUP(G1203,recodage_dispositifs!$A$1:$B$581,2,FALSE)</f>
        <v>RACCORD POUR PERFUSION</v>
      </c>
      <c r="I1203" t="str">
        <f>VLOOKUP(G1203,recodage_dispositifs!$A$1:$C$581,3,FALSE)</f>
        <v>a_classer_plus_tard</v>
      </c>
    </row>
    <row r="1204" spans="1:9" x14ac:dyDescent="0.25">
      <c r="A1204" s="7">
        <v>43647</v>
      </c>
      <c r="B1204" s="7">
        <f t="shared" si="55"/>
        <v>43648</v>
      </c>
      <c r="C1204" s="7"/>
      <c r="D1204" s="7"/>
      <c r="E1204" s="8">
        <f t="shared" si="56"/>
        <v>2019</v>
      </c>
      <c r="F1204" s="8">
        <f t="shared" si="57"/>
        <v>7</v>
      </c>
      <c r="G1204" t="s">
        <v>327</v>
      </c>
      <c r="H1204" t="str">
        <f>VLOOKUP(G1204,recodage_dispositifs!$A$1:$B$581,2,FALSE)</f>
        <v xml:space="preserve">ENDOPROTHESE AORTIQUE </v>
      </c>
      <c r="I1204" t="str">
        <f>VLOOKUP(G1204,recodage_dispositifs!$A$1:$C$581,3,FALSE)</f>
        <v>a_classer_plus_tard</v>
      </c>
    </row>
    <row r="1205" spans="1:9" x14ac:dyDescent="0.25">
      <c r="A1205" s="7">
        <v>43647</v>
      </c>
      <c r="B1205" s="7">
        <f t="shared" si="55"/>
        <v>43648</v>
      </c>
      <c r="C1205" s="7"/>
      <c r="D1205" s="7"/>
      <c r="E1205" s="8">
        <f t="shared" si="56"/>
        <v>2019</v>
      </c>
      <c r="F1205" s="8">
        <f t="shared" si="57"/>
        <v>7</v>
      </c>
      <c r="G1205" t="s">
        <v>421</v>
      </c>
      <c r="H1205" t="str">
        <f>VLOOKUP(G1205,recodage_dispositifs!$A$1:$B$581,2,FALSE)</f>
        <v xml:space="preserve">VIS D'OSTEOSYNTHESE </v>
      </c>
      <c r="I1205" t="str">
        <f>VLOOKUP(G1205,recodage_dispositifs!$A$1:$C$581,3,FALSE)</f>
        <v>a_classer_plus_tard</v>
      </c>
    </row>
    <row r="1206" spans="1:9" x14ac:dyDescent="0.25">
      <c r="A1206" s="7">
        <v>43646</v>
      </c>
      <c r="B1206" s="7">
        <f t="shared" si="55"/>
        <v>43647</v>
      </c>
      <c r="C1206" s="7"/>
      <c r="D1206" s="7"/>
      <c r="E1206" s="8">
        <f t="shared" si="56"/>
        <v>2019</v>
      </c>
      <c r="F1206" s="8">
        <f t="shared" si="57"/>
        <v>6</v>
      </c>
      <c r="G1206" t="s">
        <v>23</v>
      </c>
      <c r="H1206" t="str">
        <f>VLOOKUP(G1206,recodage_dispositifs!$A$1:$B$581,2,FALSE)</f>
        <v>DEFIBRILLATEUR EXTERNE</v>
      </c>
      <c r="I1206" t="str">
        <f>VLOOKUP(G1206,recodage_dispositifs!$A$1:$C$581,3,FALSE)</f>
        <v>a_classer_plus_tard</v>
      </c>
    </row>
    <row r="1207" spans="1:9" x14ac:dyDescent="0.25">
      <c r="A1207" s="7">
        <v>43644</v>
      </c>
      <c r="B1207" s="7">
        <f t="shared" si="55"/>
        <v>43645</v>
      </c>
      <c r="C1207" s="7"/>
      <c r="D1207" s="7"/>
      <c r="E1207" s="8">
        <f t="shared" si="56"/>
        <v>2019</v>
      </c>
      <c r="F1207" s="8">
        <f t="shared" si="57"/>
        <v>6</v>
      </c>
      <c r="G1207" t="s">
        <v>424</v>
      </c>
      <c r="H1207" t="str">
        <f>VLOOKUP(G1207,recodage_dispositifs!$A$1:$B$581,2,FALSE)</f>
        <v>BISTOURI ELECTRIQUE (ELECTRODE D'ARTHROSCOPIE)</v>
      </c>
      <c r="I1207" t="str">
        <f>VLOOKUP(G1207,recodage_dispositifs!$A$1:$C$581,3,FALSE)</f>
        <v>chirurgie</v>
      </c>
    </row>
    <row r="1208" spans="1:9" x14ac:dyDescent="0.25">
      <c r="A1208" s="7">
        <v>43644</v>
      </c>
      <c r="B1208" s="7">
        <f t="shared" si="55"/>
        <v>43645</v>
      </c>
      <c r="C1208" s="7"/>
      <c r="D1208" s="7"/>
      <c r="E1208" s="8">
        <f t="shared" si="56"/>
        <v>2019</v>
      </c>
      <c r="F1208" s="8">
        <f t="shared" si="57"/>
        <v>6</v>
      </c>
      <c r="G1208" t="s">
        <v>351</v>
      </c>
      <c r="H1208" t="str">
        <f>VLOOKUP(G1208,recodage_dispositifs!$A$1:$B$581,2,FALSE)</f>
        <v>MATERIEL ANCILLAIRE</v>
      </c>
      <c r="I1208" t="str">
        <f>VLOOKUP(G1208,recodage_dispositifs!$A$1:$C$581,3,FALSE)</f>
        <v>chirurgie</v>
      </c>
    </row>
    <row r="1209" spans="1:9" x14ac:dyDescent="0.25">
      <c r="A1209" s="7">
        <v>43644</v>
      </c>
      <c r="B1209" s="7">
        <f t="shared" si="55"/>
        <v>43645</v>
      </c>
      <c r="C1209" s="7"/>
      <c r="D1209" s="7"/>
      <c r="E1209" s="8">
        <f t="shared" si="56"/>
        <v>2019</v>
      </c>
      <c r="F1209" s="8">
        <f t="shared" si="57"/>
        <v>6</v>
      </c>
      <c r="G1209" t="s">
        <v>400</v>
      </c>
      <c r="H1209" t="str">
        <f>VLOOKUP(G1209,recodage_dispositifs!$A$1:$B$581,2,FALSE)</f>
        <v>CARDIOTOCOGRAPHE</v>
      </c>
      <c r="I1209" t="str">
        <f>VLOOKUP(G1209,recodage_dispositifs!$A$1:$C$581,3,FALSE)</f>
        <v>a_classer_plus_tard</v>
      </c>
    </row>
    <row r="1210" spans="1:9" x14ac:dyDescent="0.25">
      <c r="A1210" s="7">
        <v>43644</v>
      </c>
      <c r="B1210" s="7">
        <f t="shared" si="55"/>
        <v>43645</v>
      </c>
      <c r="C1210" s="7"/>
      <c r="D1210" s="7"/>
      <c r="E1210" s="8">
        <f t="shared" si="56"/>
        <v>2019</v>
      </c>
      <c r="F1210" s="8">
        <f t="shared" si="57"/>
        <v>6</v>
      </c>
      <c r="G1210" t="s">
        <v>425</v>
      </c>
      <c r="H1210" t="str">
        <f>VLOOKUP(G1210,recodage_dispositifs!$A$1:$B$581,2,FALSE)</f>
        <v>LENTILLE INTRA-OCULAIRE PRECHARGEE</v>
      </c>
      <c r="I1210" t="str">
        <f>VLOOKUP(G1210,recodage_dispositifs!$A$1:$C$581,3,FALSE)</f>
        <v>a_classer_plus_tard</v>
      </c>
    </row>
    <row r="1211" spans="1:9" x14ac:dyDescent="0.25">
      <c r="A1211" s="7">
        <v>43644</v>
      </c>
      <c r="B1211" s="7">
        <f t="shared" si="55"/>
        <v>43645</v>
      </c>
      <c r="C1211" s="7"/>
      <c r="D1211" s="7"/>
      <c r="E1211" s="8">
        <f t="shared" si="56"/>
        <v>2019</v>
      </c>
      <c r="F1211" s="8">
        <f t="shared" si="57"/>
        <v>6</v>
      </c>
      <c r="G1211" t="s">
        <v>426</v>
      </c>
      <c r="H1211" t="str">
        <f>VLOOKUP(G1211,recodage_dispositifs!$A$1:$B$581,2,FALSE)</f>
        <v>CATHETER GUIDE?</v>
      </c>
      <c r="I1211" t="str">
        <f>VLOOKUP(G1211,recodage_dispositifs!$A$1:$C$581,3,FALSE)</f>
        <v>a_classer_plus_tard</v>
      </c>
    </row>
    <row r="1212" spans="1:9" x14ac:dyDescent="0.25">
      <c r="A1212" s="7">
        <v>43644</v>
      </c>
      <c r="B1212" s="7">
        <f t="shared" si="55"/>
        <v>43645</v>
      </c>
      <c r="C1212" s="7"/>
      <c r="D1212" s="7"/>
      <c r="E1212" s="8">
        <f t="shared" si="56"/>
        <v>2019</v>
      </c>
      <c r="F1212" s="8">
        <f t="shared" si="57"/>
        <v>6</v>
      </c>
      <c r="G1212" t="s">
        <v>64</v>
      </c>
      <c r="H1212" t="str">
        <f>VLOOKUP(G1212,recodage_dispositifs!$A$1:$B$581,2,FALSE)</f>
        <v>PINCE A CLIP</v>
      </c>
      <c r="I1212" t="str">
        <f>VLOOKUP(G1212,recodage_dispositifs!$A$1:$C$581,3,FALSE)</f>
        <v>a_classer_plus_tard</v>
      </c>
    </row>
    <row r="1213" spans="1:9" x14ac:dyDescent="0.25">
      <c r="A1213" s="7">
        <v>43644</v>
      </c>
      <c r="B1213" s="7">
        <f t="shared" si="55"/>
        <v>43645</v>
      </c>
      <c r="C1213" s="7"/>
      <c r="D1213" s="7"/>
      <c r="E1213" s="8">
        <f t="shared" si="56"/>
        <v>2019</v>
      </c>
      <c r="F1213" s="8">
        <f t="shared" si="57"/>
        <v>6</v>
      </c>
      <c r="G1213" t="s">
        <v>427</v>
      </c>
      <c r="H1213" t="str">
        <f>VLOOKUP(G1213,recodage_dispositifs!$A$1:$B$581,2,FALSE)</f>
        <v>BANDE DE COTENTION</v>
      </c>
      <c r="I1213" t="str">
        <f>VLOOKUP(G1213,recodage_dispositifs!$A$1:$C$581,3,FALSE)</f>
        <v>a_classer_plus_tard</v>
      </c>
    </row>
    <row r="1214" spans="1:9" x14ac:dyDescent="0.25">
      <c r="A1214" s="7">
        <v>43644</v>
      </c>
      <c r="B1214" s="7">
        <f t="shared" si="55"/>
        <v>43645</v>
      </c>
      <c r="C1214" s="7"/>
      <c r="D1214" s="7"/>
      <c r="E1214" s="8">
        <f t="shared" si="56"/>
        <v>2019</v>
      </c>
      <c r="F1214" s="8">
        <f t="shared" si="57"/>
        <v>6</v>
      </c>
      <c r="G1214" t="s">
        <v>401</v>
      </c>
      <c r="H1214" t="str">
        <f>VLOOKUP(G1214,recodage_dispositifs!$A$1:$B$581,2,FALSE)</f>
        <v>DISPOSITIF INTRA-UTERIN (STERILET)</v>
      </c>
      <c r="I1214" t="str">
        <f>VLOOKUP(G1214,recodage_dispositifs!$A$1:$C$581,3,FALSE)</f>
        <v>a_classer_plus_tard</v>
      </c>
    </row>
    <row r="1215" spans="1:9" x14ac:dyDescent="0.25">
      <c r="A1215" s="7">
        <v>43644</v>
      </c>
      <c r="B1215" s="7">
        <f t="shared" si="55"/>
        <v>43645</v>
      </c>
      <c r="C1215" s="7"/>
      <c r="D1215" s="7"/>
      <c r="E1215" s="8">
        <f t="shared" si="56"/>
        <v>2019</v>
      </c>
      <c r="F1215" s="8">
        <f t="shared" si="57"/>
        <v>6</v>
      </c>
      <c r="G1215" t="s">
        <v>428</v>
      </c>
      <c r="H1215" t="str">
        <f>VLOOKUP(G1215,recodage_dispositifs!$A$1:$B$581,2,FALSE)</f>
        <v>BOUTEILLE DE GAZ A USAGE MEDICAL</v>
      </c>
      <c r="I1215" t="str">
        <f>VLOOKUP(G1215,recodage_dispositifs!$A$1:$C$581,3,FALSE)</f>
        <v>a_classer_plus_tard</v>
      </c>
    </row>
    <row r="1216" spans="1:9" x14ac:dyDescent="0.25">
      <c r="A1216" s="7">
        <v>43644</v>
      </c>
      <c r="B1216" s="7">
        <f t="shared" si="55"/>
        <v>43645</v>
      </c>
      <c r="C1216" s="7"/>
      <c r="D1216" s="7"/>
      <c r="E1216" s="8">
        <f t="shared" si="56"/>
        <v>2019</v>
      </c>
      <c r="F1216" s="8">
        <f t="shared" si="57"/>
        <v>6</v>
      </c>
      <c r="G1216" t="s">
        <v>262</v>
      </c>
      <c r="H1216" t="str">
        <f>VLOOKUP(G1216,recodage_dispositifs!$A$1:$B$581,2,FALSE)</f>
        <v>POMPE A PERFUSION ( TUBULURE )</v>
      </c>
      <c r="I1216" t="str">
        <f>VLOOKUP(G1216,recodage_dispositifs!$A$1:$C$581,3,FALSE)</f>
        <v>a_classer_plus_tard</v>
      </c>
    </row>
    <row r="1217" spans="1:9" x14ac:dyDescent="0.25">
      <c r="A1217" s="7">
        <v>43643</v>
      </c>
      <c r="B1217" s="7">
        <f t="shared" si="55"/>
        <v>43644</v>
      </c>
      <c r="C1217" s="7"/>
      <c r="D1217" s="7"/>
      <c r="E1217" s="8">
        <f t="shared" si="56"/>
        <v>2019</v>
      </c>
      <c r="F1217" s="8">
        <f t="shared" si="57"/>
        <v>6</v>
      </c>
      <c r="G1217" t="s">
        <v>429</v>
      </c>
      <c r="H1217" t="str">
        <f>VLOOKUP(G1217,recodage_dispositifs!$A$1:$B$581,2,FALSE)</f>
        <v>IMHE : RECHERCHE AGGLUTININES IRREGULIERES</v>
      </c>
      <c r="I1217" t="str">
        <f>VLOOKUP(G1217,recodage_dispositifs!$A$1:$C$581,3,FALSE)</f>
        <v>a_classer_plus_tard</v>
      </c>
    </row>
    <row r="1218" spans="1:9" x14ac:dyDescent="0.25">
      <c r="A1218" s="7">
        <v>43643</v>
      </c>
      <c r="B1218" s="7">
        <f t="shared" si="55"/>
        <v>43644</v>
      </c>
      <c r="C1218" s="7"/>
      <c r="D1218" s="7"/>
      <c r="E1218" s="8">
        <f t="shared" si="56"/>
        <v>2019</v>
      </c>
      <c r="F1218" s="8">
        <f t="shared" si="57"/>
        <v>6</v>
      </c>
      <c r="G1218" t="s">
        <v>235</v>
      </c>
      <c r="H1218" t="str">
        <f>VLOOKUP(G1218,recodage_dispositifs!$A$1:$B$581,2,FALSE)</f>
        <v>VIROLOGIE</v>
      </c>
      <c r="I1218" t="str">
        <f>VLOOKUP(G1218,recodage_dispositifs!$A$1:$C$581,3,FALSE)</f>
        <v>a_classer_plus_tard</v>
      </c>
    </row>
    <row r="1219" spans="1:9" x14ac:dyDescent="0.25">
      <c r="A1219" s="7">
        <v>43643</v>
      </c>
      <c r="B1219" s="7">
        <f t="shared" si="55"/>
        <v>43644</v>
      </c>
      <c r="C1219" s="7"/>
      <c r="D1219" s="7"/>
      <c r="E1219" s="8">
        <f t="shared" si="56"/>
        <v>2019</v>
      </c>
      <c r="F1219" s="8">
        <f t="shared" si="57"/>
        <v>6</v>
      </c>
      <c r="G1219" t="s">
        <v>430</v>
      </c>
      <c r="H1219" t="str">
        <f>VLOOKUP(G1219,recodage_dispositifs!$A$1:$B$581,2,FALSE)</f>
        <v>SYSTÈME DE FIXATION DE LIGAMENTOPLASTIE ( ORTHOPEDIE )</v>
      </c>
      <c r="I1219" t="str">
        <f>VLOOKUP(G1219,recodage_dispositifs!$A$1:$C$581,3,FALSE)</f>
        <v>a_classer_plus_tard</v>
      </c>
    </row>
    <row r="1220" spans="1:9" x14ac:dyDescent="0.25">
      <c r="A1220" s="7">
        <v>43643</v>
      </c>
      <c r="B1220" s="7">
        <f t="shared" ref="B1220:B1283" si="58">A1220+1</f>
        <v>43644</v>
      </c>
      <c r="C1220" s="7"/>
      <c r="D1220" s="7"/>
      <c r="E1220" s="8">
        <f t="shared" ref="E1220:E1283" si="59">YEAR(A1220)</f>
        <v>2019</v>
      </c>
      <c r="F1220" s="8">
        <f t="shared" ref="F1220:F1283" si="60">MONTH(A1220)</f>
        <v>6</v>
      </c>
      <c r="G1220" t="s">
        <v>286</v>
      </c>
      <c r="H1220" t="str">
        <f>VLOOKUP(G1220,recodage_dispositifs!$A$1:$B$581,2,FALSE)</f>
        <v>CATHETER D' ABLATION PAR RADIOFREQUENCE ( CANCEROLOGIE )</v>
      </c>
      <c r="I1220" t="str">
        <f>VLOOKUP(G1220,recodage_dispositifs!$A$1:$C$581,3,FALSE)</f>
        <v>a_classer_plus_tard</v>
      </c>
    </row>
    <row r="1221" spans="1:9" x14ac:dyDescent="0.25">
      <c r="A1221" s="7">
        <v>43643</v>
      </c>
      <c r="B1221" s="7">
        <f t="shared" si="58"/>
        <v>43644</v>
      </c>
      <c r="C1221" s="7"/>
      <c r="D1221" s="7"/>
      <c r="E1221" s="8">
        <f t="shared" si="59"/>
        <v>2019</v>
      </c>
      <c r="F1221" s="8">
        <f t="shared" si="60"/>
        <v>6</v>
      </c>
      <c r="G1221" t="s">
        <v>214</v>
      </c>
      <c r="H1221" t="str">
        <f>VLOOKUP(G1221,recodage_dispositifs!$A$1:$B$581,2,FALSE)</f>
        <v>DEFIBRILLATEUR IMPLANTABLE SOUS-CUTANE</v>
      </c>
      <c r="I1221" t="str">
        <f>VLOOKUP(G1221,recodage_dispositifs!$A$1:$C$581,3,FALSE)</f>
        <v>a_classer_plus_tard</v>
      </c>
    </row>
    <row r="1222" spans="1:9" x14ac:dyDescent="0.25">
      <c r="A1222" s="7">
        <v>43642</v>
      </c>
      <c r="B1222" s="7">
        <f t="shared" si="58"/>
        <v>43643</v>
      </c>
      <c r="C1222" s="7"/>
      <c r="D1222" s="7"/>
      <c r="E1222" s="8">
        <f t="shared" si="59"/>
        <v>2019</v>
      </c>
      <c r="F1222" s="8">
        <f t="shared" si="60"/>
        <v>6</v>
      </c>
      <c r="G1222" t="s">
        <v>195</v>
      </c>
      <c r="H1222" t="str">
        <f>VLOOKUP(G1222,recodage_dispositifs!$A$1:$B$581,2,FALSE)</f>
        <v xml:space="preserve">DEFIBRILLATEUR IMPLANTABLE </v>
      </c>
      <c r="I1222" t="str">
        <f>VLOOKUP(G1222,recodage_dispositifs!$A$1:$C$581,3,FALSE)</f>
        <v>a_classer_plus_tard</v>
      </c>
    </row>
    <row r="1223" spans="1:9" x14ac:dyDescent="0.25">
      <c r="A1223" s="7">
        <v>43641</v>
      </c>
      <c r="B1223" s="7">
        <f t="shared" si="58"/>
        <v>43642</v>
      </c>
      <c r="C1223" s="7"/>
      <c r="D1223" s="7"/>
      <c r="E1223" s="8">
        <f t="shared" si="59"/>
        <v>2019</v>
      </c>
      <c r="F1223" s="8">
        <f t="shared" si="60"/>
        <v>6</v>
      </c>
      <c r="G1223" t="s">
        <v>47</v>
      </c>
      <c r="H1223" t="str">
        <f>VLOOKUP(G1223,recodage_dispositifs!$A$1:$B$581,2,FALSE)</f>
        <v>CATHETER ARTERIEL</v>
      </c>
      <c r="I1223" t="str">
        <f>VLOOKUP(G1223,recodage_dispositifs!$A$1:$C$581,3,FALSE)</f>
        <v>a_classer_plus_tard</v>
      </c>
    </row>
    <row r="1224" spans="1:9" x14ac:dyDescent="0.25">
      <c r="A1224" s="7">
        <v>43641</v>
      </c>
      <c r="B1224" s="7">
        <f t="shared" si="58"/>
        <v>43642</v>
      </c>
      <c r="C1224" s="7"/>
      <c r="D1224" s="7"/>
      <c r="E1224" s="8">
        <f t="shared" si="59"/>
        <v>2019</v>
      </c>
      <c r="F1224" s="8">
        <f t="shared" si="60"/>
        <v>6</v>
      </c>
      <c r="G1224" t="s">
        <v>66</v>
      </c>
      <c r="H1224" t="str">
        <f>VLOOKUP(G1224,recodage_dispositifs!$A$1:$B$581,2,FALSE)</f>
        <v>DISPOSITIF DE FERMETURE DE POINTS DE PONCTION</v>
      </c>
      <c r="I1224" t="str">
        <f>VLOOKUP(G1224,recodage_dispositifs!$A$1:$C$581,3,FALSE)</f>
        <v>a_classer_plus_tard</v>
      </c>
    </row>
    <row r="1225" spans="1:9" x14ac:dyDescent="0.25">
      <c r="A1225" s="7">
        <v>43641</v>
      </c>
      <c r="B1225" s="7">
        <f t="shared" si="58"/>
        <v>43642</v>
      </c>
      <c r="C1225" s="7"/>
      <c r="D1225" s="7"/>
      <c r="E1225" s="8">
        <f t="shared" si="59"/>
        <v>2019</v>
      </c>
      <c r="F1225" s="8">
        <f t="shared" si="60"/>
        <v>6</v>
      </c>
      <c r="G1225" t="s">
        <v>389</v>
      </c>
      <c r="H1225" t="str">
        <f>VLOOKUP(G1225,recodage_dispositifs!$A$1:$B$581,2,FALSE)</f>
        <v xml:space="preserve">CIRCUIT OU PACK POUR ECMO </v>
      </c>
      <c r="I1225" t="str">
        <f>VLOOKUP(G1225,recodage_dispositifs!$A$1:$C$581,3,FALSE)</f>
        <v>a_classer_plus_tard</v>
      </c>
    </row>
    <row r="1226" spans="1:9" x14ac:dyDescent="0.25">
      <c r="A1226" s="7">
        <v>43641</v>
      </c>
      <c r="B1226" s="7">
        <f t="shared" si="58"/>
        <v>43642</v>
      </c>
      <c r="C1226" s="7"/>
      <c r="D1226" s="7"/>
      <c r="E1226" s="8">
        <f t="shared" si="59"/>
        <v>2019</v>
      </c>
      <c r="F1226" s="8">
        <f t="shared" si="60"/>
        <v>6</v>
      </c>
      <c r="G1226" t="s">
        <v>431</v>
      </c>
      <c r="H1226" t="str">
        <f>VLOOKUP(G1226,recodage_dispositifs!$A$1:$B$581,2,FALSE)</f>
        <v>MASQUE RESPIRATOIRE FFP2</v>
      </c>
      <c r="I1226" t="str">
        <f>VLOOKUP(G1226,recodage_dispositifs!$A$1:$C$581,3,FALSE)</f>
        <v>a_classer_plus_tard</v>
      </c>
    </row>
    <row r="1227" spans="1:9" x14ac:dyDescent="0.25">
      <c r="A1227" s="7">
        <v>43641</v>
      </c>
      <c r="B1227" s="7">
        <f t="shared" si="58"/>
        <v>43642</v>
      </c>
      <c r="C1227" s="7"/>
      <c r="D1227" s="7"/>
      <c r="E1227" s="8">
        <f t="shared" si="59"/>
        <v>2019</v>
      </c>
      <c r="F1227" s="8">
        <f t="shared" si="60"/>
        <v>6</v>
      </c>
      <c r="G1227" t="s">
        <v>40</v>
      </c>
      <c r="H1227" t="str">
        <f>VLOOKUP(G1227,recodage_dispositifs!$A$1:$B$581,2,FALSE)</f>
        <v>CHIRURGIE ASSISTEE PAR ORDINATEUR</v>
      </c>
      <c r="I1227" t="str">
        <f>VLOOKUP(G1227,recodage_dispositifs!$A$1:$C$581,3,FALSE)</f>
        <v>a_classer_plus_tard</v>
      </c>
    </row>
    <row r="1228" spans="1:9" x14ac:dyDescent="0.25">
      <c r="A1228" s="7">
        <v>43641</v>
      </c>
      <c r="B1228" s="7">
        <f t="shared" si="58"/>
        <v>43642</v>
      </c>
      <c r="C1228" s="7"/>
      <c r="D1228" s="7"/>
      <c r="E1228" s="8">
        <f t="shared" si="59"/>
        <v>2019</v>
      </c>
      <c r="F1228" s="8">
        <f t="shared" si="60"/>
        <v>6</v>
      </c>
      <c r="G1228" t="s">
        <v>38</v>
      </c>
      <c r="H1228" t="str">
        <f>VLOOKUP(G1228,recodage_dispositifs!$A$1:$B$581,2,FALSE)</f>
        <v>PROLONGATEUR</v>
      </c>
      <c r="I1228" t="str">
        <f>VLOOKUP(G1228,recodage_dispositifs!$A$1:$C$581,3,FALSE)</f>
        <v>a_classer_plus_tard</v>
      </c>
    </row>
    <row r="1229" spans="1:9" x14ac:dyDescent="0.25">
      <c r="A1229" s="7">
        <v>43641</v>
      </c>
      <c r="B1229" s="7">
        <f t="shared" si="58"/>
        <v>43642</v>
      </c>
      <c r="C1229" s="7"/>
      <c r="D1229" s="7"/>
      <c r="E1229" s="8">
        <f t="shared" si="59"/>
        <v>2019</v>
      </c>
      <c r="F1229" s="8">
        <f t="shared" si="60"/>
        <v>6</v>
      </c>
      <c r="G1229" t="s">
        <v>432</v>
      </c>
      <c r="H1229" t="str">
        <f>VLOOKUP(G1229,recodage_dispositifs!$A$1:$B$581,2,FALSE)</f>
        <v xml:space="preserve">GENERATEUR DE RADIOFREQUENCE </v>
      </c>
      <c r="I1229" t="str">
        <f>VLOOKUP(G1229,recodage_dispositifs!$A$1:$C$581,3,FALSE)</f>
        <v>a_classer_plus_tard</v>
      </c>
    </row>
    <row r="1230" spans="1:9" x14ac:dyDescent="0.25">
      <c r="A1230" s="7">
        <v>43641</v>
      </c>
      <c r="B1230" s="7">
        <f t="shared" si="58"/>
        <v>43642</v>
      </c>
      <c r="C1230" s="7"/>
      <c r="D1230" s="7"/>
      <c r="E1230" s="8">
        <f t="shared" si="59"/>
        <v>2019</v>
      </c>
      <c r="F1230" s="8">
        <f t="shared" si="60"/>
        <v>6</v>
      </c>
      <c r="G1230" t="s">
        <v>74</v>
      </c>
      <c r="H1230" t="str">
        <f>VLOOKUP(G1230,recodage_dispositifs!$A$1:$B$581,2,FALSE)</f>
        <v>GUIDE - CATHETERISME/EXAM/DIAGNOSTIC</v>
      </c>
      <c r="I1230" t="str">
        <f>VLOOKUP(G1230,recodage_dispositifs!$A$1:$C$581,3,FALSE)</f>
        <v>a_classer_plus_tard</v>
      </c>
    </row>
    <row r="1231" spans="1:9" x14ac:dyDescent="0.25">
      <c r="A1231" s="7">
        <v>43641</v>
      </c>
      <c r="B1231" s="7">
        <f t="shared" si="58"/>
        <v>43642</v>
      </c>
      <c r="C1231" s="7"/>
      <c r="D1231" s="7"/>
      <c r="E1231" s="8">
        <f t="shared" si="59"/>
        <v>2019</v>
      </c>
      <c r="F1231" s="8">
        <f t="shared" si="60"/>
        <v>6</v>
      </c>
      <c r="G1231" t="s">
        <v>425</v>
      </c>
      <c r="H1231" t="str">
        <f>VLOOKUP(G1231,recodage_dispositifs!$A$1:$B$581,2,FALSE)</f>
        <v>LENTILLE INTRA-OCULAIRE PRECHARGEE</v>
      </c>
      <c r="I1231" t="str">
        <f>VLOOKUP(G1231,recodage_dispositifs!$A$1:$C$581,3,FALSE)</f>
        <v>a_classer_plus_tard</v>
      </c>
    </row>
    <row r="1232" spans="1:9" x14ac:dyDescent="0.25">
      <c r="A1232" s="7">
        <v>43641</v>
      </c>
      <c r="B1232" s="7">
        <f t="shared" si="58"/>
        <v>43642</v>
      </c>
      <c r="C1232" s="7"/>
      <c r="D1232" s="7"/>
      <c r="E1232" s="8">
        <f t="shared" si="59"/>
        <v>2019</v>
      </c>
      <c r="F1232" s="8">
        <f t="shared" si="60"/>
        <v>6</v>
      </c>
      <c r="G1232" t="s">
        <v>433</v>
      </c>
      <c r="H1232" t="str">
        <f>VLOOKUP(G1232,recodage_dispositifs!$A$1:$B$581,2,FALSE)</f>
        <v xml:space="preserve">REGULATEUR DE DEBIT POUR LIGNE DE PERFUSION </v>
      </c>
      <c r="I1232" t="str">
        <f>VLOOKUP(G1232,recodage_dispositifs!$A$1:$C$581,3,FALSE)</f>
        <v>a_classer_plus_tard</v>
      </c>
    </row>
    <row r="1233" spans="1:9" x14ac:dyDescent="0.25">
      <c r="A1233" s="7">
        <v>43641</v>
      </c>
      <c r="B1233" s="7">
        <f t="shared" si="58"/>
        <v>43642</v>
      </c>
      <c r="C1233" s="7"/>
      <c r="D1233" s="7"/>
      <c r="E1233" s="8">
        <f t="shared" si="59"/>
        <v>2019</v>
      </c>
      <c r="F1233" s="8">
        <f t="shared" si="60"/>
        <v>6</v>
      </c>
      <c r="G1233" t="s">
        <v>114</v>
      </c>
      <c r="H1233" t="str">
        <f>VLOOKUP(G1233,recodage_dispositifs!$A$1:$B$581,2,FALSE)</f>
        <v>SET DE PERFUSION</v>
      </c>
      <c r="I1233" t="str">
        <f>VLOOKUP(G1233,recodage_dispositifs!$A$1:$C$581,3,FALSE)</f>
        <v>a_classer_plus_tard</v>
      </c>
    </row>
    <row r="1234" spans="1:9" x14ac:dyDescent="0.25">
      <c r="A1234" s="7">
        <v>43641</v>
      </c>
      <c r="B1234" s="7">
        <f t="shared" si="58"/>
        <v>43642</v>
      </c>
      <c r="C1234" s="7"/>
      <c r="D1234" s="7"/>
      <c r="E1234" s="8">
        <f t="shared" si="59"/>
        <v>2019</v>
      </c>
      <c r="F1234" s="8">
        <f t="shared" si="60"/>
        <v>6</v>
      </c>
      <c r="G1234" t="s">
        <v>195</v>
      </c>
      <c r="H1234" t="str">
        <f>VLOOKUP(G1234,recodage_dispositifs!$A$1:$B$581,2,FALSE)</f>
        <v xml:space="preserve">DEFIBRILLATEUR IMPLANTABLE </v>
      </c>
      <c r="I1234" t="str">
        <f>VLOOKUP(G1234,recodage_dispositifs!$A$1:$C$581,3,FALSE)</f>
        <v>a_classer_plus_tard</v>
      </c>
    </row>
    <row r="1235" spans="1:9" x14ac:dyDescent="0.25">
      <c r="A1235" s="7">
        <v>43641</v>
      </c>
      <c r="B1235" s="7">
        <f t="shared" si="58"/>
        <v>43642</v>
      </c>
      <c r="C1235" s="7"/>
      <c r="D1235" s="7"/>
      <c r="E1235" s="8">
        <f t="shared" si="59"/>
        <v>2019</v>
      </c>
      <c r="F1235" s="8">
        <f t="shared" si="60"/>
        <v>6</v>
      </c>
      <c r="G1235" t="s">
        <v>388</v>
      </c>
      <c r="H1235" t="str">
        <f>VLOOKUP(G1235,recodage_dispositifs!$A$1:$B$581,2,FALSE)</f>
        <v>PROTHESE D' EPAULE ( ORTHOPEDIE )</v>
      </c>
      <c r="I1235" t="str">
        <f>VLOOKUP(G1235,recodage_dispositifs!$A$1:$C$581,3,FALSE)</f>
        <v>a_classer_plus_tard</v>
      </c>
    </row>
    <row r="1236" spans="1:9" x14ac:dyDescent="0.25">
      <c r="A1236" s="7">
        <v>43640</v>
      </c>
      <c r="B1236" s="7">
        <f t="shared" si="58"/>
        <v>43641</v>
      </c>
      <c r="C1236" s="7"/>
      <c r="D1236" s="7"/>
      <c r="E1236" s="8">
        <f t="shared" si="59"/>
        <v>2019</v>
      </c>
      <c r="F1236" s="8">
        <f t="shared" si="60"/>
        <v>6</v>
      </c>
      <c r="G1236" t="s">
        <v>241</v>
      </c>
      <c r="H1236" t="str">
        <f>VLOOKUP(G1236,recodage_dispositifs!$A$1:$B$581,2,FALSE)</f>
        <v xml:space="preserve">SONDE DE STIMULATION CARDIAQUE </v>
      </c>
      <c r="I1236" t="str">
        <f>VLOOKUP(G1236,recodage_dispositifs!$A$1:$C$581,3,FALSE)</f>
        <v>a_classer_plus_tard</v>
      </c>
    </row>
    <row r="1237" spans="1:9" x14ac:dyDescent="0.25">
      <c r="A1237" s="7">
        <v>43637</v>
      </c>
      <c r="B1237" s="7">
        <f t="shared" si="58"/>
        <v>43638</v>
      </c>
      <c r="C1237" s="7"/>
      <c r="D1237" s="7"/>
      <c r="E1237" s="8">
        <f t="shared" si="59"/>
        <v>2019</v>
      </c>
      <c r="F1237" s="8">
        <f t="shared" si="60"/>
        <v>6</v>
      </c>
      <c r="G1237" t="s">
        <v>434</v>
      </c>
      <c r="H1237" t="str">
        <f>VLOOKUP(G1237,recodage_dispositifs!$A$1:$B$581,2,FALSE)</f>
        <v>FIL DE SUTURE CHIRURGICAL</v>
      </c>
      <c r="I1237" t="str">
        <f>VLOOKUP(G1237,recodage_dispositifs!$A$1:$C$581,3,FALSE)</f>
        <v>a_classer_plus_tard</v>
      </c>
    </row>
    <row r="1238" spans="1:9" x14ac:dyDescent="0.25">
      <c r="A1238" s="7">
        <v>43637</v>
      </c>
      <c r="B1238" s="7">
        <f t="shared" si="58"/>
        <v>43638</v>
      </c>
      <c r="C1238" s="7"/>
      <c r="D1238" s="7"/>
      <c r="E1238" s="8">
        <f t="shared" si="59"/>
        <v>2019</v>
      </c>
      <c r="F1238" s="8">
        <f t="shared" si="60"/>
        <v>6</v>
      </c>
      <c r="G1238" t="s">
        <v>435</v>
      </c>
      <c r="H1238" t="str">
        <f>VLOOKUP(G1238,recodage_dispositifs!$A$1:$B$581,2,FALSE)</f>
        <v xml:space="preserve">OPTIQUE DE COELIOSCOPIE </v>
      </c>
      <c r="I1238" t="str">
        <f>VLOOKUP(G1238,recodage_dispositifs!$A$1:$C$581,3,FALSE)</f>
        <v>a_classer_plus_tard</v>
      </c>
    </row>
    <row r="1239" spans="1:9" x14ac:dyDescent="0.25">
      <c r="A1239" s="7">
        <v>43637</v>
      </c>
      <c r="B1239" s="7">
        <f t="shared" si="58"/>
        <v>43638</v>
      </c>
      <c r="C1239" s="7"/>
      <c r="D1239" s="7"/>
      <c r="E1239" s="8">
        <f t="shared" si="59"/>
        <v>2019</v>
      </c>
      <c r="F1239" s="8">
        <f t="shared" si="60"/>
        <v>6</v>
      </c>
      <c r="G1239" t="s">
        <v>436</v>
      </c>
      <c r="H1239" t="str">
        <f>VLOOKUP(G1239,recodage_dispositifs!$A$1:$B$581,2,FALSE)</f>
        <v>IMHE : CARTE DE CONTROLE PRETRANSFUSIONNEL</v>
      </c>
      <c r="I1239" t="str">
        <f>VLOOKUP(G1239,recodage_dispositifs!$A$1:$C$581,3,FALSE)</f>
        <v>a_classer_plus_tard</v>
      </c>
    </row>
    <row r="1240" spans="1:9" x14ac:dyDescent="0.25">
      <c r="A1240" s="7">
        <v>43637</v>
      </c>
      <c r="B1240" s="7">
        <f t="shared" si="58"/>
        <v>43638</v>
      </c>
      <c r="C1240" s="7"/>
      <c r="D1240" s="7"/>
      <c r="E1240" s="8">
        <f t="shared" si="59"/>
        <v>2019</v>
      </c>
      <c r="F1240" s="8">
        <f t="shared" si="60"/>
        <v>6</v>
      </c>
      <c r="G1240" t="s">
        <v>437</v>
      </c>
      <c r="H1240" t="str">
        <f>VLOOKUP(G1240,recodage_dispositifs!$A$1:$B$581,2,FALSE)</f>
        <v>PROTHESE TOTALE DE HANCHE</v>
      </c>
      <c r="I1240" t="str">
        <f>VLOOKUP(G1240,recodage_dispositifs!$A$1:$C$581,3,FALSE)</f>
        <v>chirurgie</v>
      </c>
    </row>
    <row r="1241" spans="1:9" x14ac:dyDescent="0.25">
      <c r="A1241" s="7">
        <v>43637</v>
      </c>
      <c r="B1241" s="7">
        <f t="shared" si="58"/>
        <v>43638</v>
      </c>
      <c r="C1241" s="7"/>
      <c r="D1241" s="7"/>
      <c r="E1241" s="8">
        <f t="shared" si="59"/>
        <v>2019</v>
      </c>
      <c r="F1241" s="8">
        <f t="shared" si="60"/>
        <v>6</v>
      </c>
      <c r="G1241" t="s">
        <v>438</v>
      </c>
      <c r="H1241" t="str">
        <f>VLOOKUP(G1241,recodage_dispositifs!$A$1:$B$581,2,FALSE)</f>
        <v>PINCE A CLIP OU CLIP POUR HEMOSTASE ???</v>
      </c>
      <c r="I1241" t="str">
        <f>VLOOKUP(G1241,recodage_dispositifs!$A$1:$C$581,3,FALSE)</f>
        <v>a_classer_plus_tard</v>
      </c>
    </row>
    <row r="1242" spans="1:9" x14ac:dyDescent="0.25">
      <c r="A1242" s="7">
        <v>43637</v>
      </c>
      <c r="B1242" s="7">
        <f t="shared" si="58"/>
        <v>43638</v>
      </c>
      <c r="C1242" s="7"/>
      <c r="D1242" s="7"/>
      <c r="E1242" s="8">
        <f t="shared" si="59"/>
        <v>2019</v>
      </c>
      <c r="F1242" s="8">
        <f t="shared" si="60"/>
        <v>6</v>
      </c>
      <c r="G1242" t="s">
        <v>102</v>
      </c>
      <c r="H1242" t="str">
        <f>VLOOKUP(G1242,recodage_dispositifs!$A$1:$B$581,2,FALSE)</f>
        <v>POMPE A INSULINE EXTERNE</v>
      </c>
      <c r="I1242" t="str">
        <f>VLOOKUP(G1242,recodage_dispositifs!$A$1:$C$581,3,FALSE)</f>
        <v>a_classer_plus_tard</v>
      </c>
    </row>
    <row r="1243" spans="1:9" x14ac:dyDescent="0.25">
      <c r="A1243" s="7">
        <v>43637</v>
      </c>
      <c r="B1243" s="7">
        <f t="shared" si="58"/>
        <v>43638</v>
      </c>
      <c r="C1243" s="7"/>
      <c r="D1243" s="7"/>
      <c r="E1243" s="8">
        <f t="shared" si="59"/>
        <v>2019</v>
      </c>
      <c r="F1243" s="8">
        <f t="shared" si="60"/>
        <v>6</v>
      </c>
      <c r="G1243" t="s">
        <v>38</v>
      </c>
      <c r="H1243" t="str">
        <f>VLOOKUP(G1243,recodage_dispositifs!$A$1:$B$581,2,FALSE)</f>
        <v>PROLONGATEUR</v>
      </c>
      <c r="I1243" t="str">
        <f>VLOOKUP(G1243,recodage_dispositifs!$A$1:$C$581,3,FALSE)</f>
        <v>a_classer_plus_tard</v>
      </c>
    </row>
    <row r="1244" spans="1:9" x14ac:dyDescent="0.25">
      <c r="A1244" s="7">
        <v>43636</v>
      </c>
      <c r="B1244" s="7">
        <f t="shared" si="58"/>
        <v>43637</v>
      </c>
      <c r="C1244" s="7"/>
      <c r="D1244" s="7"/>
      <c r="E1244" s="8">
        <f t="shared" si="59"/>
        <v>2019</v>
      </c>
      <c r="F1244" s="8">
        <f t="shared" si="60"/>
        <v>6</v>
      </c>
      <c r="G1244" t="s">
        <v>405</v>
      </c>
      <c r="H1244" t="str">
        <f>VLOOKUP(G1244,recodage_dispositifs!$A$1:$B$581,2,FALSE)</f>
        <v>GENERATEUR THERMIQUE DE CEC</v>
      </c>
      <c r="I1244" t="str">
        <f>VLOOKUP(G1244,recodage_dispositifs!$A$1:$C$581,3,FALSE)</f>
        <v>a_classer_plus_tard</v>
      </c>
    </row>
    <row r="1245" spans="1:9" x14ac:dyDescent="0.25">
      <c r="A1245" s="7">
        <v>43636</v>
      </c>
      <c r="B1245" s="7">
        <f t="shared" si="58"/>
        <v>43637</v>
      </c>
      <c r="C1245" s="7"/>
      <c r="D1245" s="7"/>
      <c r="E1245" s="8">
        <f t="shared" si="59"/>
        <v>2019</v>
      </c>
      <c r="F1245" s="8">
        <f t="shared" si="60"/>
        <v>6</v>
      </c>
      <c r="G1245" t="s">
        <v>32</v>
      </c>
      <c r="H1245" t="str">
        <f>VLOOKUP(G1245,recodage_dispositifs!$A$1:$B$581,2,FALSE)</f>
        <v>CHAMBRE A CATHETER IMPLANTABLE</v>
      </c>
      <c r="I1245" t="str">
        <f>VLOOKUP(G1245,recodage_dispositifs!$A$1:$C$581,3,FALSE)</f>
        <v>a_classer_plus_tard</v>
      </c>
    </row>
    <row r="1246" spans="1:9" x14ac:dyDescent="0.25">
      <c r="A1246" s="7">
        <v>43636</v>
      </c>
      <c r="B1246" s="7">
        <f t="shared" si="58"/>
        <v>43637</v>
      </c>
      <c r="C1246" s="7"/>
      <c r="D1246" s="7"/>
      <c r="E1246" s="8">
        <f t="shared" si="59"/>
        <v>2019</v>
      </c>
      <c r="F1246" s="8">
        <f t="shared" si="60"/>
        <v>6</v>
      </c>
      <c r="G1246" t="s">
        <v>240</v>
      </c>
      <c r="H1246" t="str">
        <f>VLOOKUP(G1246,recodage_dispositifs!$A$1:$B$581,2,FALSE)</f>
        <v>HEMODIALYSEUR</v>
      </c>
      <c r="I1246" t="str">
        <f>VLOOKUP(G1246,recodage_dispositifs!$A$1:$C$581,3,FALSE)</f>
        <v>a_classer_plus_tard</v>
      </c>
    </row>
    <row r="1247" spans="1:9" x14ac:dyDescent="0.25">
      <c r="A1247" s="7">
        <v>43636</v>
      </c>
      <c r="B1247" s="7">
        <f t="shared" si="58"/>
        <v>43637</v>
      </c>
      <c r="C1247" s="7"/>
      <c r="D1247" s="7"/>
      <c r="E1247" s="8">
        <f t="shared" si="59"/>
        <v>2019</v>
      </c>
      <c r="F1247" s="8">
        <f t="shared" si="60"/>
        <v>6</v>
      </c>
      <c r="G1247" t="s">
        <v>32</v>
      </c>
      <c r="H1247" t="str">
        <f>VLOOKUP(G1247,recodage_dispositifs!$A$1:$B$581,2,FALSE)</f>
        <v>CHAMBRE A CATHETER IMPLANTABLE</v>
      </c>
      <c r="I1247" t="str">
        <f>VLOOKUP(G1247,recodage_dispositifs!$A$1:$C$581,3,FALSE)</f>
        <v>a_classer_plus_tard</v>
      </c>
    </row>
    <row r="1248" spans="1:9" x14ac:dyDescent="0.25">
      <c r="A1248" s="7">
        <v>43636</v>
      </c>
      <c r="B1248" s="7">
        <f t="shared" si="58"/>
        <v>43637</v>
      </c>
      <c r="C1248" s="7"/>
      <c r="D1248" s="7"/>
      <c r="E1248" s="8">
        <f t="shared" si="59"/>
        <v>2019</v>
      </c>
      <c r="F1248" s="8">
        <f t="shared" si="60"/>
        <v>6</v>
      </c>
      <c r="G1248" t="s">
        <v>80</v>
      </c>
      <c r="H1248" t="str">
        <f>VLOOKUP(G1248,recodage_dispositifs!$A$1:$B$581,2,FALSE)</f>
        <v>PRODUIT DE COMBLEMENT CUTANE</v>
      </c>
      <c r="I1248" t="str">
        <f>VLOOKUP(G1248,recodage_dispositifs!$A$1:$C$581,3,FALSE)</f>
        <v>a_classer_plus_tard</v>
      </c>
    </row>
    <row r="1249" spans="1:9" x14ac:dyDescent="0.25">
      <c r="A1249" s="7">
        <v>43636</v>
      </c>
      <c r="B1249" s="7">
        <f t="shared" si="58"/>
        <v>43637</v>
      </c>
      <c r="C1249" s="7"/>
      <c r="D1249" s="7"/>
      <c r="E1249" s="8">
        <f t="shared" si="59"/>
        <v>2019</v>
      </c>
      <c r="F1249" s="8">
        <f t="shared" si="60"/>
        <v>6</v>
      </c>
      <c r="G1249" t="s">
        <v>439</v>
      </c>
      <c r="H1249" t="str">
        <f>VLOOKUP(G1249,recodage_dispositifs!$A$1:$B$581,2,FALSE)</f>
        <v>CHARIOT - BRANCARD</v>
      </c>
      <c r="I1249" t="str">
        <f>VLOOKUP(G1249,recodage_dispositifs!$A$1:$C$581,3,FALSE)</f>
        <v>a_classer_plus_tard</v>
      </c>
    </row>
    <row r="1250" spans="1:9" x14ac:dyDescent="0.25">
      <c r="A1250" s="7">
        <v>43636</v>
      </c>
      <c r="B1250" s="7">
        <f t="shared" si="58"/>
        <v>43637</v>
      </c>
      <c r="C1250" s="7"/>
      <c r="D1250" s="7"/>
      <c r="E1250" s="8">
        <f t="shared" si="59"/>
        <v>2019</v>
      </c>
      <c r="F1250" s="8">
        <f t="shared" si="60"/>
        <v>6</v>
      </c>
      <c r="G1250" t="s">
        <v>178</v>
      </c>
      <c r="H1250" t="str">
        <f>VLOOKUP(G1250,recodage_dispositifs!$A$1:$B$581,2,FALSE)</f>
        <v>VALVE CARDIAQUE BIOLOGIQUE</v>
      </c>
      <c r="I1250" t="str">
        <f>VLOOKUP(G1250,recodage_dispositifs!$A$1:$C$581,3,FALSE)</f>
        <v>a_classer_plus_tard</v>
      </c>
    </row>
    <row r="1251" spans="1:9" x14ac:dyDescent="0.25">
      <c r="A1251" s="7">
        <v>43636</v>
      </c>
      <c r="B1251" s="7">
        <f t="shared" si="58"/>
        <v>43637</v>
      </c>
      <c r="C1251" s="7"/>
      <c r="D1251" s="7"/>
      <c r="E1251" s="8">
        <f t="shared" si="59"/>
        <v>2019</v>
      </c>
      <c r="F1251" s="8">
        <f t="shared" si="60"/>
        <v>6</v>
      </c>
      <c r="G1251" t="s">
        <v>53</v>
      </c>
      <c r="H1251" t="str">
        <f>VLOOKUP(G1251,recodage_dispositifs!$A$1:$B$581,2,FALSE)</f>
        <v>NEUROSTIMULATEUR IMPLANTABLE</v>
      </c>
      <c r="I1251" t="str">
        <f>VLOOKUP(G1251,recodage_dispositifs!$A$1:$C$581,3,FALSE)</f>
        <v>a_classer_plus_tard</v>
      </c>
    </row>
    <row r="1252" spans="1:9" x14ac:dyDescent="0.25">
      <c r="A1252" s="7">
        <v>43636</v>
      </c>
      <c r="B1252" s="7">
        <f t="shared" si="58"/>
        <v>43637</v>
      </c>
      <c r="C1252" s="7"/>
      <c r="D1252" s="7"/>
      <c r="E1252" s="8">
        <f t="shared" si="59"/>
        <v>2019</v>
      </c>
      <c r="F1252" s="8">
        <f t="shared" si="60"/>
        <v>6</v>
      </c>
      <c r="G1252" t="s">
        <v>440</v>
      </c>
      <c r="H1252" t="str">
        <f>VLOOKUP(G1252,recodage_dispositifs!$A$1:$B$581,2,FALSE)</f>
        <v>VITREOTOME</v>
      </c>
      <c r="I1252" t="str">
        <f>VLOOKUP(G1252,recodage_dispositifs!$A$1:$C$581,3,FALSE)</f>
        <v>a_classer_plus_tard</v>
      </c>
    </row>
    <row r="1253" spans="1:9" x14ac:dyDescent="0.25">
      <c r="A1253" s="7">
        <v>43636</v>
      </c>
      <c r="B1253" s="7">
        <f t="shared" si="58"/>
        <v>43637</v>
      </c>
      <c r="C1253" s="7"/>
      <c r="D1253" s="7"/>
      <c r="E1253" s="8">
        <f t="shared" si="59"/>
        <v>2019</v>
      </c>
      <c r="F1253" s="8">
        <f t="shared" si="60"/>
        <v>6</v>
      </c>
      <c r="G1253" t="s">
        <v>408</v>
      </c>
      <c r="H1253" t="str">
        <f>VLOOKUP(G1253,recodage_dispositifs!$A$1:$B$581,2,FALSE)</f>
        <v>FIBROSCOPE</v>
      </c>
      <c r="I1253" t="str">
        <f>VLOOKUP(G1253,recodage_dispositifs!$A$1:$C$581,3,FALSE)</f>
        <v>a_classer_plus_tard</v>
      </c>
    </row>
    <row r="1254" spans="1:9" x14ac:dyDescent="0.25">
      <c r="A1254" s="7">
        <v>43636</v>
      </c>
      <c r="B1254" s="7">
        <f t="shared" si="58"/>
        <v>43637</v>
      </c>
      <c r="C1254" s="7"/>
      <c r="D1254" s="7"/>
      <c r="E1254" s="8">
        <f t="shared" si="59"/>
        <v>2019</v>
      </c>
      <c r="F1254" s="8">
        <f t="shared" si="60"/>
        <v>6</v>
      </c>
      <c r="G1254" t="s">
        <v>351</v>
      </c>
      <c r="H1254" t="str">
        <f>VLOOKUP(G1254,recodage_dispositifs!$A$1:$B$581,2,FALSE)</f>
        <v>MATERIEL ANCILLAIRE</v>
      </c>
      <c r="I1254" t="str">
        <f>VLOOKUP(G1254,recodage_dispositifs!$A$1:$C$581,3,FALSE)</f>
        <v>chirurgie</v>
      </c>
    </row>
    <row r="1255" spans="1:9" x14ac:dyDescent="0.25">
      <c r="A1255" s="7">
        <v>43636</v>
      </c>
      <c r="B1255" s="7">
        <f t="shared" si="58"/>
        <v>43637</v>
      </c>
      <c r="C1255" s="7"/>
      <c r="D1255" s="7"/>
      <c r="E1255" s="8">
        <f t="shared" si="59"/>
        <v>2019</v>
      </c>
      <c r="F1255" s="8">
        <f t="shared" si="60"/>
        <v>6</v>
      </c>
      <c r="G1255" t="s">
        <v>38</v>
      </c>
      <c r="H1255" t="str">
        <f>VLOOKUP(G1255,recodage_dispositifs!$A$1:$B$581,2,FALSE)</f>
        <v>PROLONGATEUR</v>
      </c>
      <c r="I1255" t="str">
        <f>VLOOKUP(G1255,recodage_dispositifs!$A$1:$C$581,3,FALSE)</f>
        <v>a_classer_plus_tard</v>
      </c>
    </row>
    <row r="1256" spans="1:9" x14ac:dyDescent="0.25">
      <c r="A1256" s="7">
        <v>43636</v>
      </c>
      <c r="B1256" s="7">
        <f t="shared" si="58"/>
        <v>43637</v>
      </c>
      <c r="C1256" s="7"/>
      <c r="D1256" s="7"/>
      <c r="E1256" s="8">
        <f t="shared" si="59"/>
        <v>2019</v>
      </c>
      <c r="F1256" s="8">
        <f t="shared" si="60"/>
        <v>6</v>
      </c>
      <c r="G1256" t="s">
        <v>45</v>
      </c>
      <c r="H1256" t="str">
        <f>VLOOKUP(G1256,recodage_dispositifs!$A$1:$B$581,2,FALSE)</f>
        <v>AGRAFEUSE CHIRURGICALE</v>
      </c>
      <c r="I1256" t="str">
        <f>VLOOKUP(G1256,recodage_dispositifs!$A$1:$C$581,3,FALSE)</f>
        <v>chirurgie</v>
      </c>
    </row>
    <row r="1257" spans="1:9" x14ac:dyDescent="0.25">
      <c r="A1257" s="7">
        <v>43636</v>
      </c>
      <c r="B1257" s="7">
        <f t="shared" si="58"/>
        <v>43637</v>
      </c>
      <c r="C1257" s="7"/>
      <c r="D1257" s="7"/>
      <c r="E1257" s="8">
        <f t="shared" si="59"/>
        <v>2019</v>
      </c>
      <c r="F1257" s="8">
        <f t="shared" si="60"/>
        <v>6</v>
      </c>
      <c r="G1257" t="s">
        <v>217</v>
      </c>
      <c r="H1257" t="str">
        <f>VLOOKUP(G1257,recodage_dispositifs!$A$1:$B$581,2,FALSE)</f>
        <v>PMI : SILICONE MICROTEXTUREE</v>
      </c>
      <c r="I1257" t="str">
        <f>VLOOKUP(G1257,recodage_dispositifs!$A$1:$C$581,3,FALSE)</f>
        <v>a_classer_plus_tard</v>
      </c>
    </row>
    <row r="1258" spans="1:9" x14ac:dyDescent="0.25">
      <c r="A1258" s="7">
        <v>43636</v>
      </c>
      <c r="B1258" s="7">
        <f t="shared" si="58"/>
        <v>43637</v>
      </c>
      <c r="C1258" s="7"/>
      <c r="D1258" s="7"/>
      <c r="E1258" s="8">
        <f t="shared" si="59"/>
        <v>2019</v>
      </c>
      <c r="F1258" s="8">
        <f t="shared" si="60"/>
        <v>6</v>
      </c>
      <c r="G1258" t="s">
        <v>27</v>
      </c>
      <c r="H1258" t="str">
        <f>VLOOKUP(G1258,recodage_dispositifs!$A$1:$B$581,2,FALSE)</f>
        <v>PERFUSEUR</v>
      </c>
      <c r="I1258" t="str">
        <f>VLOOKUP(G1258,recodage_dispositifs!$A$1:$C$581,3,FALSE)</f>
        <v>a_classer_plus_tard</v>
      </c>
    </row>
    <row r="1259" spans="1:9" x14ac:dyDescent="0.25">
      <c r="A1259" s="7">
        <v>43636</v>
      </c>
      <c r="B1259" s="7">
        <f t="shared" si="58"/>
        <v>43637</v>
      </c>
      <c r="C1259" s="7"/>
      <c r="D1259" s="7"/>
      <c r="E1259" s="8">
        <f t="shared" si="59"/>
        <v>2019</v>
      </c>
      <c r="F1259" s="8">
        <f t="shared" si="60"/>
        <v>6</v>
      </c>
      <c r="G1259" t="s">
        <v>395</v>
      </c>
      <c r="H1259" t="str">
        <f>VLOOKUP(G1259,recodage_dispositifs!$A$1:$B$581,2,FALSE)</f>
        <v>REGULATEUR DE DEBIT POUR LIGNE DE PERFUSION</v>
      </c>
      <c r="I1259" t="str">
        <f>VLOOKUP(G1259,recodage_dispositifs!$A$1:$C$581,3,FALSE)</f>
        <v>a_classer_plus_tard</v>
      </c>
    </row>
    <row r="1260" spans="1:9" x14ac:dyDescent="0.25">
      <c r="A1260" s="7">
        <v>43636</v>
      </c>
      <c r="B1260" s="7">
        <f t="shared" si="58"/>
        <v>43637</v>
      </c>
      <c r="C1260" s="7"/>
      <c r="D1260" s="7"/>
      <c r="E1260" s="8">
        <f t="shared" si="59"/>
        <v>2019</v>
      </c>
      <c r="F1260" s="8">
        <f t="shared" si="60"/>
        <v>6</v>
      </c>
      <c r="G1260" t="s">
        <v>27</v>
      </c>
      <c r="H1260" t="str">
        <f>VLOOKUP(G1260,recodage_dispositifs!$A$1:$B$581,2,FALSE)</f>
        <v>PERFUSEUR</v>
      </c>
      <c r="I1260" t="str">
        <f>VLOOKUP(G1260,recodage_dispositifs!$A$1:$C$581,3,FALSE)</f>
        <v>a_classer_plus_tard</v>
      </c>
    </row>
    <row r="1261" spans="1:9" x14ac:dyDescent="0.25">
      <c r="A1261" s="7">
        <v>43636</v>
      </c>
      <c r="B1261" s="7">
        <f t="shared" si="58"/>
        <v>43637</v>
      </c>
      <c r="C1261" s="7"/>
      <c r="D1261" s="7"/>
      <c r="E1261" s="8">
        <f t="shared" si="59"/>
        <v>2019</v>
      </c>
      <c r="F1261" s="8">
        <f t="shared" si="60"/>
        <v>6</v>
      </c>
      <c r="G1261" t="s">
        <v>363</v>
      </c>
      <c r="H1261" t="str">
        <f>VLOOKUP(G1261,recodage_dispositifs!$A$1:$B$581,2,FALSE)</f>
        <v>RAMPE DE ROBINET POUR LIGNE DE PERFUSION</v>
      </c>
      <c r="I1261" t="str">
        <f>VLOOKUP(G1261,recodage_dispositifs!$A$1:$C$581,3,FALSE)</f>
        <v>a_classer_plus_tard</v>
      </c>
    </row>
    <row r="1262" spans="1:9" x14ac:dyDescent="0.25">
      <c r="A1262" s="7">
        <v>43636</v>
      </c>
      <c r="B1262" s="7">
        <f t="shared" si="58"/>
        <v>43637</v>
      </c>
      <c r="C1262" s="7"/>
      <c r="D1262" s="7"/>
      <c r="E1262" s="8">
        <f t="shared" si="59"/>
        <v>2019</v>
      </c>
      <c r="F1262" s="8">
        <f t="shared" si="60"/>
        <v>6</v>
      </c>
      <c r="G1262" t="s">
        <v>217</v>
      </c>
      <c r="H1262" t="str">
        <f>VLOOKUP(G1262,recodage_dispositifs!$A$1:$B$581,2,FALSE)</f>
        <v>PMI : SILICONE MICROTEXTUREE</v>
      </c>
      <c r="I1262" t="str">
        <f>VLOOKUP(G1262,recodage_dispositifs!$A$1:$C$581,3,FALSE)</f>
        <v>a_classer_plus_tard</v>
      </c>
    </row>
    <row r="1263" spans="1:9" x14ac:dyDescent="0.25">
      <c r="A1263" s="7">
        <v>43636</v>
      </c>
      <c r="B1263" s="7">
        <f t="shared" si="58"/>
        <v>43637</v>
      </c>
      <c r="C1263" s="7"/>
      <c r="D1263" s="7"/>
      <c r="E1263" s="8">
        <f t="shared" si="59"/>
        <v>2019</v>
      </c>
      <c r="F1263" s="8">
        <f t="shared" si="60"/>
        <v>6</v>
      </c>
      <c r="G1263" t="s">
        <v>139</v>
      </c>
      <c r="H1263" t="str">
        <f>VLOOKUP(G1263,recodage_dispositifs!$A$1:$B$581,2,FALSE)</f>
        <v>PMI : SILICONE LISSE</v>
      </c>
      <c r="I1263" t="str">
        <f>VLOOKUP(G1263,recodage_dispositifs!$A$1:$C$581,3,FALSE)</f>
        <v>a_classer_plus_tard</v>
      </c>
    </row>
    <row r="1264" spans="1:9" x14ac:dyDescent="0.25">
      <c r="A1264" s="7">
        <v>43636</v>
      </c>
      <c r="B1264" s="7">
        <f t="shared" si="58"/>
        <v>43637</v>
      </c>
      <c r="C1264" s="7"/>
      <c r="D1264" s="7"/>
      <c r="E1264" s="8">
        <f t="shared" si="59"/>
        <v>2019</v>
      </c>
      <c r="F1264" s="8">
        <f t="shared" si="60"/>
        <v>6</v>
      </c>
      <c r="G1264" t="s">
        <v>136</v>
      </c>
      <c r="H1264" t="str">
        <f>VLOOKUP(G1264,recodage_dispositifs!$A$1:$B$581,2,FALSE)</f>
        <v>PROTHESE MAMMAIRE IMPLANTABLE</v>
      </c>
      <c r="I1264" t="str">
        <f>VLOOKUP(G1264,recodage_dispositifs!$A$1:$C$581,3,FALSE)</f>
        <v>chirurgie</v>
      </c>
    </row>
    <row r="1265" spans="1:9" x14ac:dyDescent="0.25">
      <c r="A1265" s="7">
        <v>43636</v>
      </c>
      <c r="B1265" s="7">
        <f t="shared" si="58"/>
        <v>43637</v>
      </c>
      <c r="C1265" s="7"/>
      <c r="D1265" s="7"/>
      <c r="E1265" s="8">
        <f t="shared" si="59"/>
        <v>2019</v>
      </c>
      <c r="F1265" s="8">
        <f t="shared" si="60"/>
        <v>6</v>
      </c>
      <c r="G1265" t="s">
        <v>434</v>
      </c>
      <c r="H1265" t="str">
        <f>VLOOKUP(G1265,recodage_dispositifs!$A$1:$B$581,2,FALSE)</f>
        <v>FIL DE SUTURE CHIRURGICAL</v>
      </c>
      <c r="I1265" t="str">
        <f>VLOOKUP(G1265,recodage_dispositifs!$A$1:$C$581,3,FALSE)</f>
        <v>a_classer_plus_tard</v>
      </c>
    </row>
    <row r="1266" spans="1:9" x14ac:dyDescent="0.25">
      <c r="A1266" s="7">
        <v>43636</v>
      </c>
      <c r="B1266" s="7">
        <f t="shared" si="58"/>
        <v>43637</v>
      </c>
      <c r="C1266" s="7"/>
      <c r="D1266" s="7"/>
      <c r="E1266" s="8">
        <f t="shared" si="59"/>
        <v>2019</v>
      </c>
      <c r="F1266" s="8">
        <f t="shared" si="60"/>
        <v>6</v>
      </c>
      <c r="G1266" t="s">
        <v>410</v>
      </c>
      <c r="H1266" t="str">
        <f>VLOOKUP(G1266,recodage_dispositifs!$A$1:$B$581,2,FALSE)</f>
        <v>BISTOURI A ULTRASON</v>
      </c>
      <c r="I1266" t="str">
        <f>VLOOKUP(G1266,recodage_dispositifs!$A$1:$C$581,3,FALSE)</f>
        <v>chirurgie</v>
      </c>
    </row>
    <row r="1267" spans="1:9" x14ac:dyDescent="0.25">
      <c r="A1267" s="7">
        <v>43636</v>
      </c>
      <c r="B1267" s="7">
        <f t="shared" si="58"/>
        <v>43637</v>
      </c>
      <c r="C1267" s="7"/>
      <c r="D1267" s="7"/>
      <c r="E1267" s="8">
        <f t="shared" si="59"/>
        <v>2019</v>
      </c>
      <c r="F1267" s="8">
        <f t="shared" si="60"/>
        <v>6</v>
      </c>
      <c r="G1267" t="s">
        <v>423</v>
      </c>
      <c r="H1267" t="str">
        <f>VLOOKUP(G1267,recodage_dispositifs!$A$1:$B$581,2,FALSE)</f>
        <v>LENTILLE INTRA-OCULAIRE</v>
      </c>
      <c r="I1267" t="str">
        <f>VLOOKUP(G1267,recodage_dispositifs!$A$1:$C$581,3,FALSE)</f>
        <v>a_classer_plus_tard</v>
      </c>
    </row>
    <row r="1268" spans="1:9" x14ac:dyDescent="0.25">
      <c r="A1268" s="7">
        <v>43636</v>
      </c>
      <c r="B1268" s="7">
        <f t="shared" si="58"/>
        <v>43637</v>
      </c>
      <c r="C1268" s="7"/>
      <c r="D1268" s="7"/>
      <c r="E1268" s="8">
        <f t="shared" si="59"/>
        <v>2019</v>
      </c>
      <c r="F1268" s="8">
        <f t="shared" si="60"/>
        <v>6</v>
      </c>
      <c r="G1268" t="s">
        <v>414</v>
      </c>
      <c r="H1268" t="str">
        <f>VLOOKUP(G1268,recodage_dispositifs!$A$1:$B$581,2,FALSE)</f>
        <v>BACTERIOLOGIE</v>
      </c>
      <c r="I1268" t="str">
        <f>VLOOKUP(G1268,recodage_dispositifs!$A$1:$C$581,3,FALSE)</f>
        <v>a_classer_plus_tard</v>
      </c>
    </row>
    <row r="1269" spans="1:9" x14ac:dyDescent="0.25">
      <c r="A1269" s="7">
        <v>43636</v>
      </c>
      <c r="B1269" s="7">
        <f t="shared" si="58"/>
        <v>43637</v>
      </c>
      <c r="C1269" s="7"/>
      <c r="D1269" s="7"/>
      <c r="E1269" s="8">
        <f t="shared" si="59"/>
        <v>2019</v>
      </c>
      <c r="F1269" s="8">
        <f t="shared" si="60"/>
        <v>6</v>
      </c>
      <c r="G1269" t="s">
        <v>441</v>
      </c>
      <c r="H1269" t="str">
        <f>VLOOKUP(G1269,recodage_dispositifs!$A$1:$B$581,2,FALSE)</f>
        <v>PAPILLOTOME SPHINCTEROTOME</v>
      </c>
      <c r="I1269" t="str">
        <f>VLOOKUP(G1269,recodage_dispositifs!$A$1:$C$581,3,FALSE)</f>
        <v>a_classer_plus_tard</v>
      </c>
    </row>
    <row r="1270" spans="1:9" x14ac:dyDescent="0.25">
      <c r="A1270" s="7">
        <v>43636</v>
      </c>
      <c r="B1270" s="7">
        <f t="shared" si="58"/>
        <v>43637</v>
      </c>
      <c r="C1270" s="7"/>
      <c r="D1270" s="7"/>
      <c r="E1270" s="8">
        <f t="shared" si="59"/>
        <v>2019</v>
      </c>
      <c r="F1270" s="8">
        <f t="shared" si="60"/>
        <v>6</v>
      </c>
      <c r="G1270" t="s">
        <v>107</v>
      </c>
      <c r="H1270" t="str">
        <f>VLOOKUP(G1270,recodage_dispositifs!$A$1:$B$581,2,FALSE)</f>
        <v>PROTHESE TOTALE DE HANCHE - TIGE FEMORALE (ORTHOPEDIE)</v>
      </c>
      <c r="I1270" t="str">
        <f>VLOOKUP(G1270,recodage_dispositifs!$A$1:$C$581,3,FALSE)</f>
        <v>chirurgie</v>
      </c>
    </row>
    <row r="1271" spans="1:9" x14ac:dyDescent="0.25">
      <c r="A1271" s="7">
        <v>43636</v>
      </c>
      <c r="B1271" s="7">
        <f t="shared" si="58"/>
        <v>43637</v>
      </c>
      <c r="C1271" s="7"/>
      <c r="D1271" s="7"/>
      <c r="E1271" s="8">
        <f t="shared" si="59"/>
        <v>2019</v>
      </c>
      <c r="F1271" s="8">
        <f t="shared" si="60"/>
        <v>6</v>
      </c>
      <c r="G1271" t="s">
        <v>441</v>
      </c>
      <c r="H1271" t="str">
        <f>VLOOKUP(G1271,recodage_dispositifs!$A$1:$B$581,2,FALSE)</f>
        <v>PAPILLOTOME SPHINCTEROTOME</v>
      </c>
      <c r="I1271" t="str">
        <f>VLOOKUP(G1271,recodage_dispositifs!$A$1:$C$581,3,FALSE)</f>
        <v>a_classer_plus_tard</v>
      </c>
    </row>
    <row r="1272" spans="1:9" x14ac:dyDescent="0.25">
      <c r="A1272" s="7">
        <v>43635</v>
      </c>
      <c r="B1272" s="7">
        <f t="shared" si="58"/>
        <v>43636</v>
      </c>
      <c r="C1272" s="7"/>
      <c r="D1272" s="7"/>
      <c r="E1272" s="8">
        <f t="shared" si="59"/>
        <v>2019</v>
      </c>
      <c r="F1272" s="8">
        <f t="shared" si="60"/>
        <v>6</v>
      </c>
      <c r="G1272" t="s">
        <v>23</v>
      </c>
      <c r="H1272" t="str">
        <f>VLOOKUP(G1272,recodage_dispositifs!$A$1:$B$581,2,FALSE)</f>
        <v>DEFIBRILLATEUR EXTERNE</v>
      </c>
      <c r="I1272" t="str">
        <f>VLOOKUP(G1272,recodage_dispositifs!$A$1:$C$581,3,FALSE)</f>
        <v>a_classer_plus_tard</v>
      </c>
    </row>
    <row r="1273" spans="1:9" x14ac:dyDescent="0.25">
      <c r="A1273" s="7">
        <v>43635</v>
      </c>
      <c r="B1273" s="7">
        <f t="shared" si="58"/>
        <v>43636</v>
      </c>
      <c r="C1273" s="7"/>
      <c r="D1273" s="7"/>
      <c r="E1273" s="8">
        <f t="shared" si="59"/>
        <v>2019</v>
      </c>
      <c r="F1273" s="8">
        <f t="shared" si="60"/>
        <v>6</v>
      </c>
      <c r="G1273" t="s">
        <v>54</v>
      </c>
      <c r="H1273" t="str">
        <f>VLOOKUP(G1273,recodage_dispositifs!$A$1:$B$581,2,FALSE)</f>
        <v>DEFIBRILLATEUR IMPLANTABLE</v>
      </c>
      <c r="I1273" t="str">
        <f>VLOOKUP(G1273,recodage_dispositifs!$A$1:$C$581,3,FALSE)</f>
        <v>a_classer_plus_tard</v>
      </c>
    </row>
    <row r="1274" spans="1:9" x14ac:dyDescent="0.25">
      <c r="A1274" s="7">
        <v>43635</v>
      </c>
      <c r="B1274" s="7">
        <f t="shared" si="58"/>
        <v>43636</v>
      </c>
      <c r="C1274" s="7"/>
      <c r="D1274" s="7"/>
      <c r="E1274" s="8">
        <f t="shared" si="59"/>
        <v>2019</v>
      </c>
      <c r="F1274" s="8">
        <f t="shared" si="60"/>
        <v>6</v>
      </c>
      <c r="G1274" t="s">
        <v>83</v>
      </c>
      <c r="H1274" t="str">
        <f>VLOOKUP(G1274,recodage_dispositifs!$A$1:$B$581,2,FALSE)</f>
        <v>ENDOPROTHESE AORTIQUE</v>
      </c>
      <c r="I1274" t="str">
        <f>VLOOKUP(G1274,recodage_dispositifs!$A$1:$C$581,3,FALSE)</f>
        <v>a_classer_plus_tard</v>
      </c>
    </row>
    <row r="1275" spans="1:9" x14ac:dyDescent="0.25">
      <c r="A1275" s="7">
        <v>43635</v>
      </c>
      <c r="B1275" s="7">
        <f t="shared" si="58"/>
        <v>43636</v>
      </c>
      <c r="C1275" s="7"/>
      <c r="D1275" s="7"/>
      <c r="E1275" s="8">
        <f t="shared" si="59"/>
        <v>2019</v>
      </c>
      <c r="F1275" s="8">
        <f t="shared" si="60"/>
        <v>6</v>
      </c>
      <c r="G1275" t="s">
        <v>267</v>
      </c>
      <c r="H1275" t="str">
        <f>VLOOKUP(G1275,recodage_dispositifs!$A$1:$B$581,2,FALSE)</f>
        <v>POMPE A PERFUSION AMBULATOIRE ( ACCESSOIRES )</v>
      </c>
      <c r="I1275" t="str">
        <f>VLOOKUP(G1275,recodage_dispositifs!$A$1:$C$581,3,FALSE)</f>
        <v>a_classer_plus_tard</v>
      </c>
    </row>
    <row r="1276" spans="1:9" x14ac:dyDescent="0.25">
      <c r="A1276" s="7">
        <v>43635</v>
      </c>
      <c r="B1276" s="7">
        <f t="shared" si="58"/>
        <v>43636</v>
      </c>
      <c r="C1276" s="7"/>
      <c r="D1276" s="7"/>
      <c r="E1276" s="8">
        <f t="shared" si="59"/>
        <v>2019</v>
      </c>
      <c r="F1276" s="8">
        <f t="shared" si="60"/>
        <v>6</v>
      </c>
      <c r="G1276" t="s">
        <v>267</v>
      </c>
      <c r="H1276" t="str">
        <f>VLOOKUP(G1276,recodage_dispositifs!$A$1:$B$581,2,FALSE)</f>
        <v>POMPE A PERFUSION AMBULATOIRE ( ACCESSOIRES )</v>
      </c>
      <c r="I1276" t="str">
        <f>VLOOKUP(G1276,recodage_dispositifs!$A$1:$C$581,3,FALSE)</f>
        <v>a_classer_plus_tard</v>
      </c>
    </row>
    <row r="1277" spans="1:9" x14ac:dyDescent="0.25">
      <c r="A1277" s="7">
        <v>43635</v>
      </c>
      <c r="B1277" s="7">
        <f t="shared" si="58"/>
        <v>43636</v>
      </c>
      <c r="C1277" s="7"/>
      <c r="D1277" s="7"/>
      <c r="E1277" s="8">
        <f t="shared" si="59"/>
        <v>2019</v>
      </c>
      <c r="F1277" s="8">
        <f t="shared" si="60"/>
        <v>6</v>
      </c>
      <c r="G1277" t="s">
        <v>64</v>
      </c>
      <c r="H1277" t="str">
        <f>VLOOKUP(G1277,recodage_dispositifs!$A$1:$B$581,2,FALSE)</f>
        <v>PINCE A CLIP</v>
      </c>
      <c r="I1277" t="str">
        <f>VLOOKUP(G1277,recodage_dispositifs!$A$1:$C$581,3,FALSE)</f>
        <v>a_classer_plus_tard</v>
      </c>
    </row>
    <row r="1278" spans="1:9" x14ac:dyDescent="0.25">
      <c r="A1278" s="7">
        <v>43635</v>
      </c>
      <c r="B1278" s="7">
        <f t="shared" si="58"/>
        <v>43636</v>
      </c>
      <c r="C1278" s="7"/>
      <c r="D1278" s="7"/>
      <c r="E1278" s="8">
        <f t="shared" si="59"/>
        <v>2019</v>
      </c>
      <c r="F1278" s="8">
        <f t="shared" si="60"/>
        <v>6</v>
      </c>
      <c r="G1278" t="s">
        <v>22</v>
      </c>
      <c r="H1278" t="str">
        <f>VLOOKUP(G1278,recodage_dispositifs!$A$1:$B$581,2,FALSE)</f>
        <v>SONDE VESICALE DE FOLEY</v>
      </c>
      <c r="I1278" t="str">
        <f>VLOOKUP(G1278,recodage_dispositifs!$A$1:$C$581,3,FALSE)</f>
        <v>a_classer_plus_tard</v>
      </c>
    </row>
    <row r="1279" spans="1:9" x14ac:dyDescent="0.25">
      <c r="A1279" s="7">
        <v>43635</v>
      </c>
      <c r="B1279" s="7">
        <f t="shared" si="58"/>
        <v>43636</v>
      </c>
      <c r="C1279" s="7"/>
      <c r="D1279" s="7"/>
      <c r="E1279" s="8">
        <f t="shared" si="59"/>
        <v>2019</v>
      </c>
      <c r="F1279" s="8">
        <f t="shared" si="60"/>
        <v>6</v>
      </c>
      <c r="G1279" t="s">
        <v>116</v>
      </c>
      <c r="H1279" t="str">
        <f>VLOOKUP(G1279,recodage_dispositifs!$A$1:$B$581,2,FALSE)</f>
        <v>DERMATOME ELECTRIQUE</v>
      </c>
      <c r="I1279" t="str">
        <f>VLOOKUP(G1279,recodage_dispositifs!$A$1:$C$581,3,FALSE)</f>
        <v>a_classer_plus_tard</v>
      </c>
    </row>
    <row r="1280" spans="1:9" x14ac:dyDescent="0.25">
      <c r="A1280" s="7">
        <v>43635</v>
      </c>
      <c r="B1280" s="7">
        <f t="shared" si="58"/>
        <v>43636</v>
      </c>
      <c r="C1280" s="7"/>
      <c r="D1280" s="7"/>
      <c r="E1280" s="8">
        <f t="shared" si="59"/>
        <v>2019</v>
      </c>
      <c r="F1280" s="8">
        <f t="shared" si="60"/>
        <v>6</v>
      </c>
      <c r="G1280" t="s">
        <v>442</v>
      </c>
      <c r="H1280" t="str">
        <f>VLOOKUP(G1280,recodage_dispositifs!$A$1:$B$581,2,FALSE)</f>
        <v>POMPE D'ARTHROSCOPIE</v>
      </c>
      <c r="I1280" t="str">
        <f>VLOOKUP(G1280,recodage_dispositifs!$A$1:$C$581,3,FALSE)</f>
        <v>a_classer_plus_tard</v>
      </c>
    </row>
    <row r="1281" spans="1:9" x14ac:dyDescent="0.25">
      <c r="A1281" s="7">
        <v>43634</v>
      </c>
      <c r="B1281" s="7">
        <f t="shared" si="58"/>
        <v>43635</v>
      </c>
      <c r="C1281" s="7"/>
      <c r="D1281" s="7"/>
      <c r="E1281" s="8">
        <f t="shared" si="59"/>
        <v>2019</v>
      </c>
      <c r="F1281" s="8">
        <f t="shared" si="60"/>
        <v>6</v>
      </c>
      <c r="G1281" t="s">
        <v>443</v>
      </c>
      <c r="H1281" t="str">
        <f>VLOOKUP(G1281,recodage_dispositifs!$A$1:$B$581,2,FALSE)</f>
        <v xml:space="preserve">VALVE BIOLOGIQUE PERCUTANEE AORTIQUE </v>
      </c>
      <c r="I1281" t="str">
        <f>VLOOKUP(G1281,recodage_dispositifs!$A$1:$C$581,3,FALSE)</f>
        <v>a_classer_plus_tard</v>
      </c>
    </row>
    <row r="1282" spans="1:9" x14ac:dyDescent="0.25">
      <c r="A1282" s="7">
        <v>43634</v>
      </c>
      <c r="B1282" s="7">
        <f t="shared" si="58"/>
        <v>43635</v>
      </c>
      <c r="C1282" s="7"/>
      <c r="D1282" s="7"/>
      <c r="E1282" s="8">
        <f t="shared" si="59"/>
        <v>2019</v>
      </c>
      <c r="F1282" s="8">
        <f t="shared" si="60"/>
        <v>6</v>
      </c>
      <c r="G1282" t="s">
        <v>407</v>
      </c>
      <c r="H1282" t="str">
        <f>VLOOKUP(G1282,recodage_dispositifs!$A$1:$B$581,2,FALSE)</f>
        <v>ECLAIRAGE OPERATOIRE</v>
      </c>
      <c r="I1282" t="str">
        <f>VLOOKUP(G1282,recodage_dispositifs!$A$1:$C$581,3,FALSE)</f>
        <v>a_classer_plus_tard</v>
      </c>
    </row>
    <row r="1283" spans="1:9" x14ac:dyDescent="0.25">
      <c r="A1283" s="7">
        <v>43634</v>
      </c>
      <c r="B1283" s="7">
        <f t="shared" si="58"/>
        <v>43635</v>
      </c>
      <c r="C1283" s="7"/>
      <c r="D1283" s="7"/>
      <c r="E1283" s="8">
        <f t="shared" si="59"/>
        <v>2019</v>
      </c>
      <c r="F1283" s="8">
        <f t="shared" si="60"/>
        <v>6</v>
      </c>
      <c r="G1283" t="s">
        <v>45</v>
      </c>
      <c r="H1283" t="str">
        <f>VLOOKUP(G1283,recodage_dispositifs!$A$1:$B$581,2,FALSE)</f>
        <v>AGRAFEUSE CHIRURGICALE</v>
      </c>
      <c r="I1283" t="str">
        <f>VLOOKUP(G1283,recodage_dispositifs!$A$1:$C$581,3,FALSE)</f>
        <v>chirurgie</v>
      </c>
    </row>
    <row r="1284" spans="1:9" x14ac:dyDescent="0.25">
      <c r="A1284" s="7">
        <v>43634</v>
      </c>
      <c r="B1284" s="7">
        <f t="shared" ref="B1284:B1347" si="61">A1284+1</f>
        <v>43635</v>
      </c>
      <c r="C1284" s="7"/>
      <c r="D1284" s="7"/>
      <c r="E1284" s="8">
        <f t="shared" ref="E1284:E1347" si="62">YEAR(A1284)</f>
        <v>2019</v>
      </c>
      <c r="F1284" s="8">
        <f t="shared" ref="F1284:F1347" si="63">MONTH(A1284)</f>
        <v>6</v>
      </c>
      <c r="G1284" t="s">
        <v>437</v>
      </c>
      <c r="H1284" t="str">
        <f>VLOOKUP(G1284,recodage_dispositifs!$A$1:$B$581,2,FALSE)</f>
        <v>PROTHESE TOTALE DE HANCHE</v>
      </c>
      <c r="I1284" t="str">
        <f>VLOOKUP(G1284,recodage_dispositifs!$A$1:$C$581,3,FALSE)</f>
        <v>chirurgie</v>
      </c>
    </row>
    <row r="1285" spans="1:9" x14ac:dyDescent="0.25">
      <c r="A1285" s="7">
        <v>43634</v>
      </c>
      <c r="B1285" s="7">
        <f t="shared" si="61"/>
        <v>43635</v>
      </c>
      <c r="C1285" s="7"/>
      <c r="D1285" s="7"/>
      <c r="E1285" s="8">
        <f t="shared" si="62"/>
        <v>2019</v>
      </c>
      <c r="F1285" s="8">
        <f t="shared" si="63"/>
        <v>6</v>
      </c>
      <c r="G1285" t="s">
        <v>379</v>
      </c>
      <c r="H1285" t="str">
        <f>VLOOKUP(G1285,recodage_dispositifs!$A$1:$B$581,2,FALSE)</f>
        <v>ANESTHESIE PERIDURALE</v>
      </c>
      <c r="I1285" t="str">
        <f>VLOOKUP(G1285,recodage_dispositifs!$A$1:$C$581,3,FALSE)</f>
        <v>anesthesie</v>
      </c>
    </row>
    <row r="1286" spans="1:9" x14ac:dyDescent="0.25">
      <c r="A1286" s="7">
        <v>43634</v>
      </c>
      <c r="B1286" s="7">
        <f t="shared" si="61"/>
        <v>43635</v>
      </c>
      <c r="C1286" s="7"/>
      <c r="D1286" s="7"/>
      <c r="E1286" s="8">
        <f t="shared" si="62"/>
        <v>2019</v>
      </c>
      <c r="F1286" s="8">
        <f t="shared" si="63"/>
        <v>6</v>
      </c>
      <c r="G1286" t="s">
        <v>23</v>
      </c>
      <c r="H1286" t="str">
        <f>VLOOKUP(G1286,recodage_dispositifs!$A$1:$B$581,2,FALSE)</f>
        <v>DEFIBRILLATEUR EXTERNE</v>
      </c>
      <c r="I1286" t="str">
        <f>VLOOKUP(G1286,recodage_dispositifs!$A$1:$C$581,3,FALSE)</f>
        <v>a_classer_plus_tard</v>
      </c>
    </row>
    <row r="1287" spans="1:9" x14ac:dyDescent="0.25">
      <c r="A1287" s="7">
        <v>43634</v>
      </c>
      <c r="B1287" s="7">
        <f t="shared" si="61"/>
        <v>43635</v>
      </c>
      <c r="C1287" s="7"/>
      <c r="D1287" s="7"/>
      <c r="E1287" s="8">
        <f t="shared" si="62"/>
        <v>2019</v>
      </c>
      <c r="F1287" s="8">
        <f t="shared" si="63"/>
        <v>6</v>
      </c>
      <c r="G1287" t="s">
        <v>64</v>
      </c>
      <c r="H1287" t="str">
        <f>VLOOKUP(G1287,recodage_dispositifs!$A$1:$B$581,2,FALSE)</f>
        <v>PINCE A CLIP</v>
      </c>
      <c r="I1287" t="str">
        <f>VLOOKUP(G1287,recodage_dispositifs!$A$1:$C$581,3,FALSE)</f>
        <v>a_classer_plus_tard</v>
      </c>
    </row>
    <row r="1288" spans="1:9" x14ac:dyDescent="0.25">
      <c r="A1288" s="7">
        <v>43634</v>
      </c>
      <c r="B1288" s="7">
        <f t="shared" si="61"/>
        <v>43635</v>
      </c>
      <c r="C1288" s="7"/>
      <c r="D1288" s="7"/>
      <c r="E1288" s="8">
        <f t="shared" si="62"/>
        <v>2019</v>
      </c>
      <c r="F1288" s="8">
        <f t="shared" si="63"/>
        <v>6</v>
      </c>
      <c r="G1288" t="s">
        <v>76</v>
      </c>
      <c r="H1288" t="str">
        <f>VLOOKUP(G1288,recodage_dispositifs!$A$1:$B$581,2,FALSE)</f>
        <v>PROTHESE VASCULAIRE</v>
      </c>
      <c r="I1288" t="str">
        <f>VLOOKUP(G1288,recodage_dispositifs!$A$1:$C$581,3,FALSE)</f>
        <v>a_classer_plus_tard</v>
      </c>
    </row>
    <row r="1289" spans="1:9" x14ac:dyDescent="0.25">
      <c r="A1289" s="7">
        <v>43634</v>
      </c>
      <c r="B1289" s="7">
        <f t="shared" si="61"/>
        <v>43635</v>
      </c>
      <c r="C1289" s="7"/>
      <c r="D1289" s="7"/>
      <c r="E1289" s="8">
        <f t="shared" si="62"/>
        <v>2019</v>
      </c>
      <c r="F1289" s="8">
        <f t="shared" si="63"/>
        <v>6</v>
      </c>
      <c r="G1289" t="s">
        <v>57</v>
      </c>
      <c r="H1289" t="str">
        <f>VLOOKUP(G1289,recodage_dispositifs!$A$1:$B$581,2,FALSE)</f>
        <v>CATHETER</v>
      </c>
      <c r="I1289" t="str">
        <f>VLOOKUP(G1289,recodage_dispositifs!$A$1:$C$581,3,FALSE)</f>
        <v>a_classer_plus_tard</v>
      </c>
    </row>
    <row r="1290" spans="1:9" x14ac:dyDescent="0.25">
      <c r="A1290" s="7">
        <v>43634</v>
      </c>
      <c r="B1290" s="7">
        <f t="shared" si="61"/>
        <v>43635</v>
      </c>
      <c r="C1290" s="7"/>
      <c r="D1290" s="7"/>
      <c r="E1290" s="8">
        <f t="shared" si="62"/>
        <v>2019</v>
      </c>
      <c r="F1290" s="8">
        <f t="shared" si="63"/>
        <v>6</v>
      </c>
      <c r="G1290" t="s">
        <v>276</v>
      </c>
      <c r="H1290" t="str">
        <f>VLOOKUP(G1290,recodage_dispositifs!$A$1:$B$581,2,FALSE)</f>
        <v>LIGNE A SANG D' HEMODIALYSE AVEC CASSETTE</v>
      </c>
      <c r="I1290" t="str">
        <f>VLOOKUP(G1290,recodage_dispositifs!$A$1:$C$581,3,FALSE)</f>
        <v>a_classer_plus_tard</v>
      </c>
    </row>
    <row r="1291" spans="1:9" x14ac:dyDescent="0.25">
      <c r="A1291" s="7">
        <v>43634</v>
      </c>
      <c r="B1291" s="7">
        <f t="shared" si="61"/>
        <v>43635</v>
      </c>
      <c r="C1291" s="7"/>
      <c r="D1291" s="7"/>
      <c r="E1291" s="8">
        <f t="shared" si="62"/>
        <v>2019</v>
      </c>
      <c r="F1291" s="8">
        <f t="shared" si="63"/>
        <v>6</v>
      </c>
      <c r="G1291" t="s">
        <v>240</v>
      </c>
      <c r="H1291" t="str">
        <f>VLOOKUP(G1291,recodage_dispositifs!$A$1:$B$581,2,FALSE)</f>
        <v>HEMODIALYSEUR</v>
      </c>
      <c r="I1291" t="str">
        <f>VLOOKUP(G1291,recodage_dispositifs!$A$1:$C$581,3,FALSE)</f>
        <v>a_classer_plus_tard</v>
      </c>
    </row>
    <row r="1292" spans="1:9" x14ac:dyDescent="0.25">
      <c r="A1292" s="7">
        <v>43634</v>
      </c>
      <c r="B1292" s="7">
        <f t="shared" si="61"/>
        <v>43635</v>
      </c>
      <c r="C1292" s="7"/>
      <c r="D1292" s="7"/>
      <c r="E1292" s="8">
        <f t="shared" si="62"/>
        <v>2019</v>
      </c>
      <c r="F1292" s="8">
        <f t="shared" si="63"/>
        <v>6</v>
      </c>
      <c r="G1292" t="s">
        <v>444</v>
      </c>
      <c r="H1292" t="str">
        <f>VLOOKUP(G1292,recodage_dispositifs!$A$1:$B$581,2,FALSE)</f>
        <v>BANDELETTE D'INCONTINENCE URINAIRE FEMININE</v>
      </c>
      <c r="I1292" t="str">
        <f>VLOOKUP(G1292,recodage_dispositifs!$A$1:$C$581,3,FALSE)</f>
        <v>a_classer_plus_tard</v>
      </c>
    </row>
    <row r="1293" spans="1:9" x14ac:dyDescent="0.25">
      <c r="A1293" s="7">
        <v>43631</v>
      </c>
      <c r="B1293" s="7">
        <f t="shared" si="61"/>
        <v>43632</v>
      </c>
      <c r="C1293" s="7"/>
      <c r="D1293" s="7"/>
      <c r="E1293" s="8">
        <f t="shared" si="62"/>
        <v>2019</v>
      </c>
      <c r="F1293" s="8">
        <f t="shared" si="63"/>
        <v>6</v>
      </c>
      <c r="G1293" t="s">
        <v>63</v>
      </c>
      <c r="H1293" t="str">
        <f>VLOOKUP(G1293,recodage_dispositifs!$A$1:$B$581,2,FALSE)</f>
        <v>PMI : SILICONE TEXTUREE</v>
      </c>
      <c r="I1293" t="str">
        <f>VLOOKUP(G1293,recodage_dispositifs!$A$1:$C$581,3,FALSE)</f>
        <v>a_classer_plus_tard</v>
      </c>
    </row>
    <row r="1294" spans="1:9" x14ac:dyDescent="0.25">
      <c r="A1294" s="7">
        <v>43630</v>
      </c>
      <c r="B1294" s="7">
        <f t="shared" si="61"/>
        <v>43631</v>
      </c>
      <c r="C1294" s="7"/>
      <c r="D1294" s="7"/>
      <c r="E1294" s="8">
        <f t="shared" si="62"/>
        <v>2019</v>
      </c>
      <c r="F1294" s="8">
        <f t="shared" si="63"/>
        <v>6</v>
      </c>
      <c r="G1294" t="s">
        <v>202</v>
      </c>
      <c r="H1294" t="str">
        <f>VLOOKUP(G1294,recodage_dispositifs!$A$1:$B$581,2,FALSE)</f>
        <v>SONDE DE DEFIBRILLATION</v>
      </c>
      <c r="I1294" t="str">
        <f>VLOOKUP(G1294,recodage_dispositifs!$A$1:$C$581,3,FALSE)</f>
        <v>a_classer_plus_tard</v>
      </c>
    </row>
    <row r="1295" spans="1:9" x14ac:dyDescent="0.25">
      <c r="A1295" s="7">
        <v>43630</v>
      </c>
      <c r="B1295" s="7">
        <f t="shared" si="61"/>
        <v>43631</v>
      </c>
      <c r="C1295" s="7"/>
      <c r="D1295" s="7"/>
      <c r="E1295" s="8">
        <f t="shared" si="62"/>
        <v>2019</v>
      </c>
      <c r="F1295" s="8">
        <f t="shared" si="63"/>
        <v>6</v>
      </c>
      <c r="G1295" t="s">
        <v>445</v>
      </c>
      <c r="H1295" t="str">
        <f>VLOOKUP(G1295,recodage_dispositifs!$A$1:$B$581,2,FALSE)</f>
        <v>CIRCUIT DE VENTILATION</v>
      </c>
      <c r="I1295" t="str">
        <f>VLOOKUP(G1295,recodage_dispositifs!$A$1:$C$581,3,FALSE)</f>
        <v>a_classer_plus_tard</v>
      </c>
    </row>
    <row r="1296" spans="1:9" x14ac:dyDescent="0.25">
      <c r="A1296" s="7">
        <v>43630</v>
      </c>
      <c r="B1296" s="7">
        <f t="shared" si="61"/>
        <v>43631</v>
      </c>
      <c r="C1296" s="7"/>
      <c r="D1296" s="7"/>
      <c r="E1296" s="8">
        <f t="shared" si="62"/>
        <v>2019</v>
      </c>
      <c r="F1296" s="8">
        <f t="shared" si="63"/>
        <v>6</v>
      </c>
      <c r="G1296" t="s">
        <v>202</v>
      </c>
      <c r="H1296" t="str">
        <f>VLOOKUP(G1296,recodage_dispositifs!$A$1:$B$581,2,FALSE)</f>
        <v>SONDE DE DEFIBRILLATION</v>
      </c>
      <c r="I1296" t="str">
        <f>VLOOKUP(G1296,recodage_dispositifs!$A$1:$C$581,3,FALSE)</f>
        <v>a_classer_plus_tard</v>
      </c>
    </row>
    <row r="1297" spans="1:9" x14ac:dyDescent="0.25">
      <c r="A1297" s="7">
        <v>43630</v>
      </c>
      <c r="B1297" s="7">
        <f t="shared" si="61"/>
        <v>43631</v>
      </c>
      <c r="C1297" s="7"/>
      <c r="D1297" s="7"/>
      <c r="E1297" s="8">
        <f t="shared" si="62"/>
        <v>2019</v>
      </c>
      <c r="F1297" s="8">
        <f t="shared" si="63"/>
        <v>6</v>
      </c>
      <c r="G1297" t="s">
        <v>37</v>
      </c>
      <c r="H1297" t="str">
        <f>VLOOKUP(G1297,recodage_dispositifs!$A$1:$B$581,2,FALSE)</f>
        <v xml:space="preserve">MOTEUR CHIRURGICAL </v>
      </c>
      <c r="I1297" t="str">
        <f>VLOOKUP(G1297,recodage_dispositifs!$A$1:$C$581,3,FALSE)</f>
        <v>a_classer_plus_tard</v>
      </c>
    </row>
    <row r="1298" spans="1:9" x14ac:dyDescent="0.25">
      <c r="A1298" s="7">
        <v>43630</v>
      </c>
      <c r="B1298" s="7">
        <f t="shared" si="61"/>
        <v>43631</v>
      </c>
      <c r="C1298" s="7"/>
      <c r="D1298" s="7"/>
      <c r="E1298" s="8">
        <f t="shared" si="62"/>
        <v>2019</v>
      </c>
      <c r="F1298" s="8">
        <f t="shared" si="63"/>
        <v>6</v>
      </c>
      <c r="G1298" t="s">
        <v>446</v>
      </c>
      <c r="H1298" t="str">
        <f>VLOOKUP(G1298,recodage_dispositifs!$A$1:$B$581,2,FALSE)</f>
        <v>GASTROSTOMIE</v>
      </c>
      <c r="I1298" t="str">
        <f>VLOOKUP(G1298,recodage_dispositifs!$A$1:$C$581,3,FALSE)</f>
        <v>a_classer_plus_tard</v>
      </c>
    </row>
    <row r="1299" spans="1:9" x14ac:dyDescent="0.25">
      <c r="A1299" s="7">
        <v>43630</v>
      </c>
      <c r="B1299" s="7">
        <f t="shared" si="61"/>
        <v>43631</v>
      </c>
      <c r="C1299" s="7"/>
      <c r="D1299" s="7"/>
      <c r="E1299" s="8">
        <f t="shared" si="62"/>
        <v>2019</v>
      </c>
      <c r="F1299" s="8">
        <f t="shared" si="63"/>
        <v>6</v>
      </c>
      <c r="G1299" t="s">
        <v>27</v>
      </c>
      <c r="H1299" t="str">
        <f>VLOOKUP(G1299,recodage_dispositifs!$A$1:$B$581,2,FALSE)</f>
        <v>PERFUSEUR</v>
      </c>
      <c r="I1299" t="str">
        <f>VLOOKUP(G1299,recodage_dispositifs!$A$1:$C$581,3,FALSE)</f>
        <v>a_classer_plus_tard</v>
      </c>
    </row>
    <row r="1300" spans="1:9" x14ac:dyDescent="0.25">
      <c r="A1300" s="7">
        <v>43630</v>
      </c>
      <c r="B1300" s="7">
        <f t="shared" si="61"/>
        <v>43631</v>
      </c>
      <c r="C1300" s="7"/>
      <c r="D1300" s="7"/>
      <c r="E1300" s="8">
        <f t="shared" si="62"/>
        <v>2019</v>
      </c>
      <c r="F1300" s="8">
        <f t="shared" si="63"/>
        <v>6</v>
      </c>
      <c r="G1300" t="s">
        <v>202</v>
      </c>
      <c r="H1300" t="str">
        <f>VLOOKUP(G1300,recodage_dispositifs!$A$1:$B$581,2,FALSE)</f>
        <v>SONDE DE DEFIBRILLATION</v>
      </c>
      <c r="I1300" t="str">
        <f>VLOOKUP(G1300,recodage_dispositifs!$A$1:$C$581,3,FALSE)</f>
        <v>a_classer_plus_tard</v>
      </c>
    </row>
    <row r="1301" spans="1:9" x14ac:dyDescent="0.25">
      <c r="A1301" s="7">
        <v>43630</v>
      </c>
      <c r="B1301" s="7">
        <f t="shared" si="61"/>
        <v>43631</v>
      </c>
      <c r="C1301" s="7"/>
      <c r="D1301" s="7"/>
      <c r="E1301" s="8">
        <f t="shared" si="62"/>
        <v>2019</v>
      </c>
      <c r="F1301" s="8">
        <f t="shared" si="63"/>
        <v>6</v>
      </c>
      <c r="G1301" t="s">
        <v>447</v>
      </c>
      <c r="H1301" t="str">
        <f>VLOOKUP(G1301,recodage_dispositifs!$A$1:$B$581,2,FALSE)</f>
        <v>IMPLANT GASTROPLASTIE</v>
      </c>
      <c r="I1301" t="str">
        <f>VLOOKUP(G1301,recodage_dispositifs!$A$1:$C$581,3,FALSE)</f>
        <v>a_classer_plus_tard</v>
      </c>
    </row>
    <row r="1302" spans="1:9" x14ac:dyDescent="0.25">
      <c r="A1302" s="7">
        <v>43630</v>
      </c>
      <c r="B1302" s="7">
        <f t="shared" si="61"/>
        <v>43631</v>
      </c>
      <c r="C1302" s="7"/>
      <c r="D1302" s="7"/>
      <c r="E1302" s="8">
        <f t="shared" si="62"/>
        <v>2019</v>
      </c>
      <c r="F1302" s="8">
        <f t="shared" si="63"/>
        <v>6</v>
      </c>
      <c r="G1302" t="s">
        <v>60</v>
      </c>
      <c r="H1302" t="str">
        <f>VLOOKUP(G1302,recodage_dispositifs!$A$1:$B$581,2,FALSE)</f>
        <v>STIMULATEUR CARDIAQUE IMPLANTABLE</v>
      </c>
      <c r="I1302" t="str">
        <f>VLOOKUP(G1302,recodage_dispositifs!$A$1:$C$581,3,FALSE)</f>
        <v>a_classer_plus_tard</v>
      </c>
    </row>
    <row r="1303" spans="1:9" x14ac:dyDescent="0.25">
      <c r="A1303" s="7">
        <v>43630</v>
      </c>
      <c r="B1303" s="7">
        <f t="shared" si="61"/>
        <v>43631</v>
      </c>
      <c r="C1303" s="7"/>
      <c r="D1303" s="7"/>
      <c r="E1303" s="8">
        <f t="shared" si="62"/>
        <v>2019</v>
      </c>
      <c r="F1303" s="8">
        <f t="shared" si="63"/>
        <v>6</v>
      </c>
      <c r="G1303" t="s">
        <v>60</v>
      </c>
      <c r="H1303" t="str">
        <f>VLOOKUP(G1303,recodage_dispositifs!$A$1:$B$581,2,FALSE)</f>
        <v>STIMULATEUR CARDIAQUE IMPLANTABLE</v>
      </c>
      <c r="I1303" t="str">
        <f>VLOOKUP(G1303,recodage_dispositifs!$A$1:$C$581,3,FALSE)</f>
        <v>a_classer_plus_tard</v>
      </c>
    </row>
    <row r="1304" spans="1:9" x14ac:dyDescent="0.25">
      <c r="A1304" s="7">
        <v>43629</v>
      </c>
      <c r="B1304" s="7">
        <f t="shared" si="61"/>
        <v>43630</v>
      </c>
      <c r="C1304" s="7"/>
      <c r="D1304" s="7"/>
      <c r="E1304" s="8">
        <f t="shared" si="62"/>
        <v>2019</v>
      </c>
      <c r="F1304" s="8">
        <f t="shared" si="63"/>
        <v>6</v>
      </c>
      <c r="G1304" t="s">
        <v>448</v>
      </c>
      <c r="H1304" t="str">
        <f>VLOOKUP(G1304,recodage_dispositifs!$A$1:$B$581,2,FALSE)</f>
        <v xml:space="preserve">VENTILATEUR DE REANIMATION </v>
      </c>
      <c r="I1304" t="str">
        <f>VLOOKUP(G1304,recodage_dispositifs!$A$1:$C$581,3,FALSE)</f>
        <v>a_classer_plus_tard</v>
      </c>
    </row>
    <row r="1305" spans="1:9" x14ac:dyDescent="0.25">
      <c r="A1305" s="7">
        <v>43629</v>
      </c>
      <c r="B1305" s="7">
        <f t="shared" si="61"/>
        <v>43630</v>
      </c>
      <c r="C1305" s="7"/>
      <c r="D1305" s="7"/>
      <c r="E1305" s="8">
        <f t="shared" si="62"/>
        <v>2019</v>
      </c>
      <c r="F1305" s="8">
        <f t="shared" si="63"/>
        <v>6</v>
      </c>
      <c r="G1305" t="s">
        <v>449</v>
      </c>
      <c r="H1305" t="str">
        <f>VLOOKUP(G1305,recodage_dispositifs!$A$1:$B$581,2,FALSE)</f>
        <v>APPAREIL DE RADIOTHERAPIE</v>
      </c>
      <c r="I1305" t="str">
        <f>VLOOKUP(G1305,recodage_dispositifs!$A$1:$C$581,3,FALSE)</f>
        <v>imagerie</v>
      </c>
    </row>
    <row r="1306" spans="1:9" x14ac:dyDescent="0.25">
      <c r="A1306" s="7">
        <v>43628</v>
      </c>
      <c r="B1306" s="7">
        <f t="shared" si="61"/>
        <v>43629</v>
      </c>
      <c r="C1306" s="7"/>
      <c r="D1306" s="7"/>
      <c r="E1306" s="8">
        <f t="shared" si="62"/>
        <v>2019</v>
      </c>
      <c r="F1306" s="8">
        <f t="shared" si="63"/>
        <v>6</v>
      </c>
      <c r="G1306" t="s">
        <v>450</v>
      </c>
      <c r="H1306" t="str">
        <f>VLOOKUP(G1306,recodage_dispositifs!$A$1:$B$581,2,FALSE)</f>
        <v xml:space="preserve">LEVE - PERSONNE FIXE AU PLAFOND ( RAIL ) </v>
      </c>
      <c r="I1306" t="str">
        <f>VLOOKUP(G1306,recodage_dispositifs!$A$1:$C$581,3,FALSE)</f>
        <v>a_classer_plus_tard</v>
      </c>
    </row>
    <row r="1307" spans="1:9" x14ac:dyDescent="0.25">
      <c r="A1307" s="7">
        <v>43628</v>
      </c>
      <c r="B1307" s="7">
        <f t="shared" si="61"/>
        <v>43629</v>
      </c>
      <c r="C1307" s="7"/>
      <c r="D1307" s="7"/>
      <c r="E1307" s="8">
        <f t="shared" si="62"/>
        <v>2019</v>
      </c>
      <c r="F1307" s="8">
        <f t="shared" si="63"/>
        <v>6</v>
      </c>
      <c r="G1307" t="s">
        <v>22</v>
      </c>
      <c r="H1307" t="str">
        <f>VLOOKUP(G1307,recodage_dispositifs!$A$1:$B$581,2,FALSE)</f>
        <v>SONDE VESICALE DE FOLEY</v>
      </c>
      <c r="I1307" t="str">
        <f>VLOOKUP(G1307,recodage_dispositifs!$A$1:$C$581,3,FALSE)</f>
        <v>a_classer_plus_tard</v>
      </c>
    </row>
    <row r="1308" spans="1:9" x14ac:dyDescent="0.25">
      <c r="A1308" s="7">
        <v>43628</v>
      </c>
      <c r="B1308" s="7">
        <f t="shared" si="61"/>
        <v>43629</v>
      </c>
      <c r="C1308" s="7"/>
      <c r="D1308" s="7"/>
      <c r="E1308" s="8">
        <f t="shared" si="62"/>
        <v>2019</v>
      </c>
      <c r="F1308" s="8">
        <f t="shared" si="63"/>
        <v>6</v>
      </c>
      <c r="G1308" t="s">
        <v>25</v>
      </c>
      <c r="H1308" t="str">
        <f>VLOOKUP(G1308,recodage_dispositifs!$A$1:$B$581,2,FALSE)</f>
        <v>CATHETER VEINEUX CENTRAL</v>
      </c>
      <c r="I1308" t="str">
        <f>VLOOKUP(G1308,recodage_dispositifs!$A$1:$C$581,3,FALSE)</f>
        <v>a_classer_plus_tard</v>
      </c>
    </row>
    <row r="1309" spans="1:9" x14ac:dyDescent="0.25">
      <c r="A1309" s="7">
        <v>43628</v>
      </c>
      <c r="B1309" s="7">
        <f t="shared" si="61"/>
        <v>43629</v>
      </c>
      <c r="C1309" s="7"/>
      <c r="D1309" s="7"/>
      <c r="E1309" s="8">
        <f t="shared" si="62"/>
        <v>2019</v>
      </c>
      <c r="F1309" s="8">
        <f t="shared" si="63"/>
        <v>6</v>
      </c>
      <c r="G1309" t="s">
        <v>451</v>
      </c>
      <c r="H1309" t="str">
        <f>VLOOKUP(G1309,recodage_dispositifs!$A$1:$B$581,2,FALSE)</f>
        <v>GUIDE POUR CATHETER VASCULAIRE</v>
      </c>
      <c r="I1309" t="str">
        <f>VLOOKUP(G1309,recodage_dispositifs!$A$1:$C$581,3,FALSE)</f>
        <v>a_classer_plus_tard</v>
      </c>
    </row>
    <row r="1310" spans="1:9" x14ac:dyDescent="0.25">
      <c r="A1310" s="7">
        <v>43628</v>
      </c>
      <c r="B1310" s="7">
        <f t="shared" si="61"/>
        <v>43629</v>
      </c>
      <c r="C1310" s="7"/>
      <c r="D1310" s="7"/>
      <c r="E1310" s="8">
        <f t="shared" si="62"/>
        <v>2019</v>
      </c>
      <c r="F1310" s="8">
        <f t="shared" si="63"/>
        <v>6</v>
      </c>
      <c r="G1310" t="s">
        <v>374</v>
      </c>
      <c r="H1310" t="str">
        <f>VLOOKUP(G1310,recodage_dispositifs!$A$1:$B$581,2,FALSE)</f>
        <v>BISTOURI ELECTRIQUE</v>
      </c>
      <c r="I1310" t="str">
        <f>VLOOKUP(G1310,recodage_dispositifs!$A$1:$C$581,3,FALSE)</f>
        <v>chirurgie</v>
      </c>
    </row>
    <row r="1311" spans="1:9" x14ac:dyDescent="0.25">
      <c r="A1311" s="7">
        <v>43628</v>
      </c>
      <c r="B1311" s="7">
        <f t="shared" si="61"/>
        <v>43629</v>
      </c>
      <c r="C1311" s="7"/>
      <c r="D1311" s="7"/>
      <c r="E1311" s="8">
        <f t="shared" si="62"/>
        <v>2019</v>
      </c>
      <c r="F1311" s="8">
        <f t="shared" si="63"/>
        <v>6</v>
      </c>
      <c r="G1311" t="s">
        <v>45</v>
      </c>
      <c r="H1311" t="str">
        <f>VLOOKUP(G1311,recodage_dispositifs!$A$1:$B$581,2,FALSE)</f>
        <v>AGRAFEUSE CHIRURGICALE</v>
      </c>
      <c r="I1311" t="str">
        <f>VLOOKUP(G1311,recodage_dispositifs!$A$1:$C$581,3,FALSE)</f>
        <v>chirurgie</v>
      </c>
    </row>
    <row r="1312" spans="1:9" x14ac:dyDescent="0.25">
      <c r="A1312" s="7">
        <v>43628</v>
      </c>
      <c r="B1312" s="7">
        <f t="shared" si="61"/>
        <v>43629</v>
      </c>
      <c r="C1312" s="7"/>
      <c r="D1312" s="7"/>
      <c r="E1312" s="8">
        <f t="shared" si="62"/>
        <v>2019</v>
      </c>
      <c r="F1312" s="8">
        <f t="shared" si="63"/>
        <v>6</v>
      </c>
      <c r="G1312" t="s">
        <v>351</v>
      </c>
      <c r="H1312" t="str">
        <f>VLOOKUP(G1312,recodage_dispositifs!$A$1:$B$581,2,FALSE)</f>
        <v>MATERIEL ANCILLAIRE</v>
      </c>
      <c r="I1312" t="str">
        <f>VLOOKUP(G1312,recodage_dispositifs!$A$1:$C$581,3,FALSE)</f>
        <v>chirurgie</v>
      </c>
    </row>
    <row r="1313" spans="1:9" x14ac:dyDescent="0.25">
      <c r="A1313" s="7">
        <v>43628</v>
      </c>
      <c r="B1313" s="7">
        <f t="shared" si="61"/>
        <v>43629</v>
      </c>
      <c r="C1313" s="7"/>
      <c r="D1313" s="7"/>
      <c r="E1313" s="8">
        <f t="shared" si="62"/>
        <v>2019</v>
      </c>
      <c r="F1313" s="8">
        <f t="shared" si="63"/>
        <v>6</v>
      </c>
      <c r="G1313" t="s">
        <v>54</v>
      </c>
      <c r="H1313" t="str">
        <f>VLOOKUP(G1313,recodage_dispositifs!$A$1:$B$581,2,FALSE)</f>
        <v>DEFIBRILLATEUR IMPLANTABLE</v>
      </c>
      <c r="I1313" t="str">
        <f>VLOOKUP(G1313,recodage_dispositifs!$A$1:$C$581,3,FALSE)</f>
        <v>a_classer_plus_tard</v>
      </c>
    </row>
    <row r="1314" spans="1:9" x14ac:dyDescent="0.25">
      <c r="A1314" s="7">
        <v>43627</v>
      </c>
      <c r="B1314" s="7">
        <f t="shared" si="61"/>
        <v>43628</v>
      </c>
      <c r="C1314" s="7"/>
      <c r="D1314" s="7"/>
      <c r="E1314" s="8">
        <f t="shared" si="62"/>
        <v>2019</v>
      </c>
      <c r="F1314" s="8">
        <f t="shared" si="63"/>
        <v>6</v>
      </c>
      <c r="G1314" t="s">
        <v>269</v>
      </c>
      <c r="H1314" t="str">
        <f>VLOOKUP(G1314,recodage_dispositifs!$A$1:$B$581,2,FALSE)</f>
        <v>SONDE DE STIMULATION CARDIAQUE</v>
      </c>
      <c r="I1314" t="str">
        <f>VLOOKUP(G1314,recodage_dispositifs!$A$1:$C$581,3,FALSE)</f>
        <v>a_classer_plus_tard</v>
      </c>
    </row>
    <row r="1315" spans="1:9" x14ac:dyDescent="0.25">
      <c r="A1315" s="7">
        <v>43627</v>
      </c>
      <c r="B1315" s="7">
        <f t="shared" si="61"/>
        <v>43628</v>
      </c>
      <c r="C1315" s="7"/>
      <c r="D1315" s="7"/>
      <c r="E1315" s="8">
        <f t="shared" si="62"/>
        <v>2019</v>
      </c>
      <c r="F1315" s="8">
        <f t="shared" si="63"/>
        <v>6</v>
      </c>
      <c r="G1315" t="s">
        <v>240</v>
      </c>
      <c r="H1315" t="str">
        <f>VLOOKUP(G1315,recodage_dispositifs!$A$1:$B$581,2,FALSE)</f>
        <v>HEMODIALYSEUR</v>
      </c>
      <c r="I1315" t="str">
        <f>VLOOKUP(G1315,recodage_dispositifs!$A$1:$C$581,3,FALSE)</f>
        <v>a_classer_plus_tard</v>
      </c>
    </row>
    <row r="1316" spans="1:9" x14ac:dyDescent="0.25">
      <c r="A1316" s="7">
        <v>43623</v>
      </c>
      <c r="B1316" s="7">
        <f t="shared" si="61"/>
        <v>43624</v>
      </c>
      <c r="C1316" s="7"/>
      <c r="D1316" s="7"/>
      <c r="E1316" s="8">
        <f t="shared" si="62"/>
        <v>2019</v>
      </c>
      <c r="F1316" s="8">
        <f t="shared" si="63"/>
        <v>6</v>
      </c>
      <c r="G1316" t="s">
        <v>409</v>
      </c>
      <c r="H1316" t="str">
        <f>VLOOKUP(G1316,recodage_dispositifs!$A$1:$B$581,2,FALSE)</f>
        <v>PMI</v>
      </c>
      <c r="I1316" t="str">
        <f>VLOOKUP(G1316,recodage_dispositifs!$A$1:$C$581,3,FALSE)</f>
        <v>a_classer_plus_tard</v>
      </c>
    </row>
    <row r="1317" spans="1:9" x14ac:dyDescent="0.25">
      <c r="A1317" s="7">
        <v>43623</v>
      </c>
      <c r="B1317" s="7">
        <f t="shared" si="61"/>
        <v>43624</v>
      </c>
      <c r="C1317" s="7"/>
      <c r="D1317" s="7"/>
      <c r="E1317" s="8">
        <f t="shared" si="62"/>
        <v>2019</v>
      </c>
      <c r="F1317" s="8">
        <f t="shared" si="63"/>
        <v>6</v>
      </c>
      <c r="G1317" t="s">
        <v>452</v>
      </c>
      <c r="H1317" t="str">
        <f>VLOOKUP(G1317,recodage_dispositifs!$A$1:$B$581,2,FALSE)</f>
        <v>APPAREILS DE MESURE DU GLUCOSE EN CONTINU</v>
      </c>
      <c r="I1317" t="str">
        <f>VLOOKUP(G1317,recodage_dispositifs!$A$1:$C$581,3,FALSE)</f>
        <v>biologie_medicale</v>
      </c>
    </row>
    <row r="1318" spans="1:9" x14ac:dyDescent="0.25">
      <c r="A1318" s="7">
        <v>43623</v>
      </c>
      <c r="B1318" s="7">
        <f t="shared" si="61"/>
        <v>43624</v>
      </c>
      <c r="C1318" s="7"/>
      <c r="D1318" s="7"/>
      <c r="E1318" s="8">
        <f t="shared" si="62"/>
        <v>2019</v>
      </c>
      <c r="F1318" s="8">
        <f t="shared" si="63"/>
        <v>6</v>
      </c>
      <c r="G1318" t="s">
        <v>53</v>
      </c>
      <c r="H1318" t="str">
        <f>VLOOKUP(G1318,recodage_dispositifs!$A$1:$B$581,2,FALSE)</f>
        <v>NEUROSTIMULATEUR IMPLANTABLE</v>
      </c>
      <c r="I1318" t="str">
        <f>VLOOKUP(G1318,recodage_dispositifs!$A$1:$C$581,3,FALSE)</f>
        <v>a_classer_plus_tard</v>
      </c>
    </row>
    <row r="1319" spans="1:9" x14ac:dyDescent="0.25">
      <c r="A1319" s="7">
        <v>43623</v>
      </c>
      <c r="B1319" s="7">
        <f t="shared" si="61"/>
        <v>43624</v>
      </c>
      <c r="C1319" s="7"/>
      <c r="D1319" s="7"/>
      <c r="E1319" s="8">
        <f t="shared" si="62"/>
        <v>2019</v>
      </c>
      <c r="F1319" s="8">
        <f t="shared" si="63"/>
        <v>6</v>
      </c>
      <c r="G1319" t="s">
        <v>269</v>
      </c>
      <c r="H1319" t="str">
        <f>VLOOKUP(G1319,recodage_dispositifs!$A$1:$B$581,2,FALSE)</f>
        <v>SONDE DE STIMULATION CARDIAQUE</v>
      </c>
      <c r="I1319" t="str">
        <f>VLOOKUP(G1319,recodage_dispositifs!$A$1:$C$581,3,FALSE)</f>
        <v>a_classer_plus_tard</v>
      </c>
    </row>
    <row r="1320" spans="1:9" x14ac:dyDescent="0.25">
      <c r="A1320" s="7">
        <v>43623</v>
      </c>
      <c r="B1320" s="7">
        <f t="shared" si="61"/>
        <v>43624</v>
      </c>
      <c r="C1320" s="7"/>
      <c r="D1320" s="7"/>
      <c r="E1320" s="8">
        <f t="shared" si="62"/>
        <v>2019</v>
      </c>
      <c r="F1320" s="8">
        <f t="shared" si="63"/>
        <v>6</v>
      </c>
      <c r="G1320" t="s">
        <v>452</v>
      </c>
      <c r="H1320" t="str">
        <f>VLOOKUP(G1320,recodage_dispositifs!$A$1:$B$581,2,FALSE)</f>
        <v>APPAREILS DE MESURE DU GLUCOSE EN CONTINU</v>
      </c>
      <c r="I1320" t="str">
        <f>VLOOKUP(G1320,recodage_dispositifs!$A$1:$C$581,3,FALSE)</f>
        <v>biologie_medicale</v>
      </c>
    </row>
    <row r="1321" spans="1:9" x14ac:dyDescent="0.25">
      <c r="A1321" s="7">
        <v>43623</v>
      </c>
      <c r="B1321" s="7">
        <f t="shared" si="61"/>
        <v>43624</v>
      </c>
      <c r="C1321" s="7"/>
      <c r="D1321" s="7"/>
      <c r="E1321" s="8">
        <f t="shared" si="62"/>
        <v>2019</v>
      </c>
      <c r="F1321" s="8">
        <f t="shared" si="63"/>
        <v>6</v>
      </c>
      <c r="G1321" t="s">
        <v>240</v>
      </c>
      <c r="H1321" t="str">
        <f>VLOOKUP(G1321,recodage_dispositifs!$A$1:$B$581,2,FALSE)</f>
        <v>HEMODIALYSEUR</v>
      </c>
      <c r="I1321" t="str">
        <f>VLOOKUP(G1321,recodage_dispositifs!$A$1:$C$581,3,FALSE)</f>
        <v>a_classer_plus_tard</v>
      </c>
    </row>
    <row r="1322" spans="1:9" x14ac:dyDescent="0.25">
      <c r="A1322" s="7">
        <v>43623</v>
      </c>
      <c r="B1322" s="7">
        <f t="shared" si="61"/>
        <v>43624</v>
      </c>
      <c r="C1322" s="7"/>
      <c r="D1322" s="7"/>
      <c r="E1322" s="8">
        <f t="shared" si="62"/>
        <v>2019</v>
      </c>
      <c r="F1322" s="8">
        <f t="shared" si="63"/>
        <v>6</v>
      </c>
      <c r="G1322" t="s">
        <v>409</v>
      </c>
      <c r="H1322" t="str">
        <f>VLOOKUP(G1322,recodage_dispositifs!$A$1:$B$581,2,FALSE)</f>
        <v>PMI</v>
      </c>
      <c r="I1322" t="str">
        <f>VLOOKUP(G1322,recodage_dispositifs!$A$1:$C$581,3,FALSE)</f>
        <v>a_classer_plus_tard</v>
      </c>
    </row>
    <row r="1323" spans="1:9" x14ac:dyDescent="0.25">
      <c r="A1323" s="7">
        <v>43623</v>
      </c>
      <c r="B1323" s="7">
        <f t="shared" si="61"/>
        <v>43624</v>
      </c>
      <c r="C1323" s="7"/>
      <c r="D1323" s="7"/>
      <c r="E1323" s="8">
        <f t="shared" si="62"/>
        <v>2019</v>
      </c>
      <c r="F1323" s="8">
        <f t="shared" si="63"/>
        <v>6</v>
      </c>
      <c r="G1323" t="s">
        <v>45</v>
      </c>
      <c r="H1323" t="str">
        <f>VLOOKUP(G1323,recodage_dispositifs!$A$1:$B$581,2,FALSE)</f>
        <v>AGRAFEUSE CHIRURGICALE</v>
      </c>
      <c r="I1323" t="str">
        <f>VLOOKUP(G1323,recodage_dispositifs!$A$1:$C$581,3,FALSE)</f>
        <v>chirurgie</v>
      </c>
    </row>
    <row r="1324" spans="1:9" x14ac:dyDescent="0.25">
      <c r="A1324" s="7">
        <v>43623</v>
      </c>
      <c r="B1324" s="7">
        <f t="shared" si="61"/>
        <v>43624</v>
      </c>
      <c r="C1324" s="7"/>
      <c r="D1324" s="7"/>
      <c r="E1324" s="8">
        <f t="shared" si="62"/>
        <v>2019</v>
      </c>
      <c r="F1324" s="8">
        <f t="shared" si="63"/>
        <v>6</v>
      </c>
      <c r="G1324" t="s">
        <v>22</v>
      </c>
      <c r="H1324" t="str">
        <f>VLOOKUP(G1324,recodage_dispositifs!$A$1:$B$581,2,FALSE)</f>
        <v>SONDE VESICALE DE FOLEY</v>
      </c>
      <c r="I1324" t="str">
        <f>VLOOKUP(G1324,recodage_dispositifs!$A$1:$C$581,3,FALSE)</f>
        <v>a_classer_plus_tard</v>
      </c>
    </row>
    <row r="1325" spans="1:9" x14ac:dyDescent="0.25">
      <c r="A1325" s="7">
        <v>43623</v>
      </c>
      <c r="B1325" s="7">
        <f t="shared" si="61"/>
        <v>43624</v>
      </c>
      <c r="C1325" s="7"/>
      <c r="D1325" s="7"/>
      <c r="E1325" s="8">
        <f t="shared" si="62"/>
        <v>2019</v>
      </c>
      <c r="F1325" s="8">
        <f t="shared" si="63"/>
        <v>6</v>
      </c>
      <c r="G1325" t="s">
        <v>437</v>
      </c>
      <c r="H1325" t="str">
        <f>VLOOKUP(G1325,recodage_dispositifs!$A$1:$B$581,2,FALSE)</f>
        <v>PROTHESE TOTALE DE HANCHE</v>
      </c>
      <c r="I1325" t="str">
        <f>VLOOKUP(G1325,recodage_dispositifs!$A$1:$C$581,3,FALSE)</f>
        <v>chirurgie</v>
      </c>
    </row>
    <row r="1326" spans="1:9" x14ac:dyDescent="0.25">
      <c r="A1326" s="7">
        <v>43623</v>
      </c>
      <c r="B1326" s="7">
        <f t="shared" si="61"/>
        <v>43624</v>
      </c>
      <c r="C1326" s="7"/>
      <c r="D1326" s="7"/>
      <c r="E1326" s="8">
        <f t="shared" si="62"/>
        <v>2019</v>
      </c>
      <c r="F1326" s="8">
        <f t="shared" si="63"/>
        <v>6</v>
      </c>
      <c r="G1326" t="s">
        <v>54</v>
      </c>
      <c r="H1326" t="str">
        <f>VLOOKUP(G1326,recodage_dispositifs!$A$1:$B$581,2,FALSE)</f>
        <v>DEFIBRILLATEUR IMPLANTABLE</v>
      </c>
      <c r="I1326" t="str">
        <f>VLOOKUP(G1326,recodage_dispositifs!$A$1:$C$581,3,FALSE)</f>
        <v>a_classer_plus_tard</v>
      </c>
    </row>
    <row r="1327" spans="1:9" x14ac:dyDescent="0.25">
      <c r="A1327" s="7">
        <v>43622</v>
      </c>
      <c r="B1327" s="7">
        <f t="shared" si="61"/>
        <v>43623</v>
      </c>
      <c r="C1327" s="7"/>
      <c r="D1327" s="7"/>
      <c r="E1327" s="8">
        <f t="shared" si="62"/>
        <v>2019</v>
      </c>
      <c r="F1327" s="8">
        <f t="shared" si="63"/>
        <v>6</v>
      </c>
      <c r="G1327" t="s">
        <v>201</v>
      </c>
      <c r="H1327" t="str">
        <f>VLOOKUP(G1327,recodage_dispositifs!$A$1:$B$581,2,FALSE)</f>
        <v>PINCE A BIOPSIE</v>
      </c>
      <c r="I1327" t="str">
        <f>VLOOKUP(G1327,recodage_dispositifs!$A$1:$C$581,3,FALSE)</f>
        <v>a_classer_plus_tard</v>
      </c>
    </row>
    <row r="1328" spans="1:9" x14ac:dyDescent="0.25">
      <c r="A1328" s="7">
        <v>43622</v>
      </c>
      <c r="B1328" s="7">
        <f t="shared" si="61"/>
        <v>43623</v>
      </c>
      <c r="C1328" s="7"/>
      <c r="D1328" s="7"/>
      <c r="E1328" s="8">
        <f t="shared" si="62"/>
        <v>2019</v>
      </c>
      <c r="F1328" s="8">
        <f t="shared" si="63"/>
        <v>6</v>
      </c>
      <c r="G1328" t="s">
        <v>201</v>
      </c>
      <c r="H1328" t="str">
        <f>VLOOKUP(G1328,recodage_dispositifs!$A$1:$B$581,2,FALSE)</f>
        <v>PINCE A BIOPSIE</v>
      </c>
      <c r="I1328" t="str">
        <f>VLOOKUP(G1328,recodage_dispositifs!$A$1:$C$581,3,FALSE)</f>
        <v>a_classer_plus_tard</v>
      </c>
    </row>
    <row r="1329" spans="1:9" x14ac:dyDescent="0.25">
      <c r="A1329" s="7">
        <v>43622</v>
      </c>
      <c r="B1329" s="7">
        <f t="shared" si="61"/>
        <v>43623</v>
      </c>
      <c r="C1329" s="7"/>
      <c r="D1329" s="7"/>
      <c r="E1329" s="8">
        <f t="shared" si="62"/>
        <v>2019</v>
      </c>
      <c r="F1329" s="8">
        <f t="shared" si="63"/>
        <v>6</v>
      </c>
      <c r="G1329" t="s">
        <v>453</v>
      </c>
      <c r="H1329" t="str">
        <f>VLOOKUP(G1329,recodage_dispositifs!$A$1:$B$581,2,FALSE)</f>
        <v>CANULE TRACHEOTOMIE</v>
      </c>
      <c r="I1329" t="str">
        <f>VLOOKUP(G1329,recodage_dispositifs!$A$1:$C$581,3,FALSE)</f>
        <v>a_classer_plus_tard</v>
      </c>
    </row>
    <row r="1330" spans="1:9" x14ac:dyDescent="0.25">
      <c r="A1330" s="7">
        <v>43622</v>
      </c>
      <c r="B1330" s="7">
        <f t="shared" si="61"/>
        <v>43623</v>
      </c>
      <c r="C1330" s="7"/>
      <c r="D1330" s="7"/>
      <c r="E1330" s="8">
        <f t="shared" si="62"/>
        <v>2019</v>
      </c>
      <c r="F1330" s="8">
        <f t="shared" si="63"/>
        <v>6</v>
      </c>
      <c r="G1330" t="s">
        <v>23</v>
      </c>
      <c r="H1330" t="str">
        <f>VLOOKUP(G1330,recodage_dispositifs!$A$1:$B$581,2,FALSE)</f>
        <v>DEFIBRILLATEUR EXTERNE</v>
      </c>
      <c r="I1330" t="str">
        <f>VLOOKUP(G1330,recodage_dispositifs!$A$1:$C$581,3,FALSE)</f>
        <v>a_classer_plus_tard</v>
      </c>
    </row>
    <row r="1331" spans="1:9" x14ac:dyDescent="0.25">
      <c r="A1331" s="7">
        <v>43622</v>
      </c>
      <c r="B1331" s="7">
        <f t="shared" si="61"/>
        <v>43623</v>
      </c>
      <c r="C1331" s="7"/>
      <c r="D1331" s="7"/>
      <c r="E1331" s="8">
        <f t="shared" si="62"/>
        <v>2019</v>
      </c>
      <c r="F1331" s="8">
        <f t="shared" si="63"/>
        <v>6</v>
      </c>
      <c r="G1331" t="s">
        <v>454</v>
      </c>
      <c r="H1331" t="str">
        <f>VLOOKUP(G1331,recodage_dispositifs!$A$1:$B$581,2,FALSE)</f>
        <v xml:space="preserve">DISPOSITIF DE PRELEVEMENT SANGUIN </v>
      </c>
      <c r="I1331" t="str">
        <f>VLOOKUP(G1331,recodage_dispositifs!$A$1:$C$581,3,FALSE)</f>
        <v>a_classer_plus_tard</v>
      </c>
    </row>
    <row r="1332" spans="1:9" x14ac:dyDescent="0.25">
      <c r="A1332" s="7">
        <v>43622</v>
      </c>
      <c r="B1332" s="7">
        <f t="shared" si="61"/>
        <v>43623</v>
      </c>
      <c r="C1332" s="7"/>
      <c r="D1332" s="7"/>
      <c r="E1332" s="8">
        <f t="shared" si="62"/>
        <v>2019</v>
      </c>
      <c r="F1332" s="8">
        <f t="shared" si="63"/>
        <v>6</v>
      </c>
      <c r="G1332" t="s">
        <v>312</v>
      </c>
      <c r="H1332" t="str">
        <f>VLOOKUP(G1332,recodage_dispositifs!$A$1:$B$581,2,FALSE)</f>
        <v>CLIP POUR HEMOSTASE</v>
      </c>
      <c r="I1332" t="str">
        <f>VLOOKUP(G1332,recodage_dispositifs!$A$1:$C$581,3,FALSE)</f>
        <v>a_classer_plus_tard</v>
      </c>
    </row>
    <row r="1333" spans="1:9" x14ac:dyDescent="0.25">
      <c r="A1333" s="7">
        <v>43622</v>
      </c>
      <c r="B1333" s="7">
        <f t="shared" si="61"/>
        <v>43623</v>
      </c>
      <c r="C1333" s="7"/>
      <c r="D1333" s="7"/>
      <c r="E1333" s="8">
        <f t="shared" si="62"/>
        <v>2019</v>
      </c>
      <c r="F1333" s="8">
        <f t="shared" si="63"/>
        <v>6</v>
      </c>
      <c r="G1333" t="s">
        <v>176</v>
      </c>
      <c r="H1333" t="str">
        <f>VLOOKUP(G1333,recodage_dispositifs!$A$1:$B$581,2,FALSE)</f>
        <v>SONDE D' INTUBATION ENDOTRACHEALE</v>
      </c>
      <c r="I1333" t="str">
        <f>VLOOKUP(G1333,recodage_dispositifs!$A$1:$C$581,3,FALSE)</f>
        <v>a_classer_plus_tard</v>
      </c>
    </row>
    <row r="1334" spans="1:9" x14ac:dyDescent="0.25">
      <c r="A1334" s="7">
        <v>43622</v>
      </c>
      <c r="B1334" s="7">
        <f t="shared" si="61"/>
        <v>43623</v>
      </c>
      <c r="C1334" s="7"/>
      <c r="D1334" s="7"/>
      <c r="E1334" s="8">
        <f t="shared" si="62"/>
        <v>2019</v>
      </c>
      <c r="F1334" s="8">
        <f t="shared" si="63"/>
        <v>6</v>
      </c>
      <c r="G1334" t="s">
        <v>312</v>
      </c>
      <c r="H1334" t="str">
        <f>VLOOKUP(G1334,recodage_dispositifs!$A$1:$B$581,2,FALSE)</f>
        <v>CLIP POUR HEMOSTASE</v>
      </c>
      <c r="I1334" t="str">
        <f>VLOOKUP(G1334,recodage_dispositifs!$A$1:$C$581,3,FALSE)</f>
        <v>a_classer_plus_tard</v>
      </c>
    </row>
    <row r="1335" spans="1:9" x14ac:dyDescent="0.25">
      <c r="A1335" s="7">
        <v>43622</v>
      </c>
      <c r="B1335" s="7">
        <f t="shared" si="61"/>
        <v>43623</v>
      </c>
      <c r="C1335" s="7"/>
      <c r="D1335" s="7"/>
      <c r="E1335" s="8">
        <f t="shared" si="62"/>
        <v>2019</v>
      </c>
      <c r="F1335" s="8">
        <f t="shared" si="63"/>
        <v>6</v>
      </c>
      <c r="G1335" t="s">
        <v>197</v>
      </c>
      <c r="H1335" t="str">
        <f>VLOOKUP(G1335,recodage_dispositifs!$A$1:$B$581,2,FALSE)</f>
        <v>LARYNGOSCOPE : LAME</v>
      </c>
      <c r="I1335" t="str">
        <f>VLOOKUP(G1335,recodage_dispositifs!$A$1:$C$581,3,FALSE)</f>
        <v>a_classer_plus_tard</v>
      </c>
    </row>
    <row r="1336" spans="1:9" x14ac:dyDescent="0.25">
      <c r="A1336" s="7">
        <v>43622</v>
      </c>
      <c r="B1336" s="7">
        <f t="shared" si="61"/>
        <v>43623</v>
      </c>
      <c r="C1336" s="7"/>
      <c r="D1336" s="7"/>
      <c r="E1336" s="8">
        <f t="shared" si="62"/>
        <v>2019</v>
      </c>
      <c r="F1336" s="8">
        <f t="shared" si="63"/>
        <v>6</v>
      </c>
      <c r="G1336" t="s">
        <v>32</v>
      </c>
      <c r="H1336" t="str">
        <f>VLOOKUP(G1336,recodage_dispositifs!$A$1:$B$581,2,FALSE)</f>
        <v>CHAMBRE A CATHETER IMPLANTABLE</v>
      </c>
      <c r="I1336" t="str">
        <f>VLOOKUP(G1336,recodage_dispositifs!$A$1:$C$581,3,FALSE)</f>
        <v>a_classer_plus_tard</v>
      </c>
    </row>
    <row r="1337" spans="1:9" x14ac:dyDescent="0.25">
      <c r="A1337" s="7">
        <v>43622</v>
      </c>
      <c r="B1337" s="7">
        <f t="shared" si="61"/>
        <v>43623</v>
      </c>
      <c r="C1337" s="7"/>
      <c r="D1337" s="7"/>
      <c r="E1337" s="8">
        <f t="shared" si="62"/>
        <v>2019</v>
      </c>
      <c r="F1337" s="8">
        <f t="shared" si="63"/>
        <v>6</v>
      </c>
      <c r="G1337" t="s">
        <v>351</v>
      </c>
      <c r="H1337" t="str">
        <f>VLOOKUP(G1337,recodage_dispositifs!$A$1:$B$581,2,FALSE)</f>
        <v>MATERIEL ANCILLAIRE</v>
      </c>
      <c r="I1337" t="str">
        <f>VLOOKUP(G1337,recodage_dispositifs!$A$1:$C$581,3,FALSE)</f>
        <v>chirurgie</v>
      </c>
    </row>
    <row r="1338" spans="1:9" x14ac:dyDescent="0.25">
      <c r="A1338" s="7">
        <v>43622</v>
      </c>
      <c r="B1338" s="7">
        <f t="shared" si="61"/>
        <v>43623</v>
      </c>
      <c r="C1338" s="7"/>
      <c r="D1338" s="7"/>
      <c r="E1338" s="8">
        <f t="shared" si="62"/>
        <v>2019</v>
      </c>
      <c r="F1338" s="8">
        <f t="shared" si="63"/>
        <v>6</v>
      </c>
      <c r="G1338" t="s">
        <v>54</v>
      </c>
      <c r="H1338" t="str">
        <f>VLOOKUP(G1338,recodage_dispositifs!$A$1:$B$581,2,FALSE)</f>
        <v>DEFIBRILLATEUR IMPLANTABLE</v>
      </c>
      <c r="I1338" t="str">
        <f>VLOOKUP(G1338,recodage_dispositifs!$A$1:$C$581,3,FALSE)</f>
        <v>a_classer_plus_tard</v>
      </c>
    </row>
    <row r="1339" spans="1:9" x14ac:dyDescent="0.25">
      <c r="A1339" s="7">
        <v>43621</v>
      </c>
      <c r="B1339" s="7">
        <f t="shared" si="61"/>
        <v>43622</v>
      </c>
      <c r="C1339" s="7"/>
      <c r="D1339" s="7"/>
      <c r="E1339" s="8">
        <f t="shared" si="62"/>
        <v>2019</v>
      </c>
      <c r="F1339" s="8">
        <f t="shared" si="63"/>
        <v>6</v>
      </c>
      <c r="G1339" t="s">
        <v>374</v>
      </c>
      <c r="H1339" t="str">
        <f>VLOOKUP(G1339,recodage_dispositifs!$A$1:$B$581,2,FALSE)</f>
        <v>BISTOURI ELECTRIQUE</v>
      </c>
      <c r="I1339" t="str">
        <f>VLOOKUP(G1339,recodage_dispositifs!$A$1:$C$581,3,FALSE)</f>
        <v>chirurgie</v>
      </c>
    </row>
    <row r="1340" spans="1:9" x14ac:dyDescent="0.25">
      <c r="A1340" s="7">
        <v>43621</v>
      </c>
      <c r="B1340" s="7">
        <f t="shared" si="61"/>
        <v>43622</v>
      </c>
      <c r="C1340" s="7"/>
      <c r="D1340" s="7"/>
      <c r="E1340" s="8">
        <f t="shared" si="62"/>
        <v>2019</v>
      </c>
      <c r="F1340" s="8">
        <f t="shared" si="63"/>
        <v>6</v>
      </c>
      <c r="G1340" t="s">
        <v>455</v>
      </c>
      <c r="H1340" t="str">
        <f>VLOOKUP(G1340,recodage_dispositifs!$A$1:$B$581,2,FALSE)</f>
        <v xml:space="preserve">SONDE VAGINALE </v>
      </c>
      <c r="I1340" t="str">
        <f>VLOOKUP(G1340,recodage_dispositifs!$A$1:$C$581,3,FALSE)</f>
        <v>a_classer_plus_tard</v>
      </c>
    </row>
    <row r="1341" spans="1:9" x14ac:dyDescent="0.25">
      <c r="A1341" s="7">
        <v>43621</v>
      </c>
      <c r="B1341" s="7">
        <f t="shared" si="61"/>
        <v>43622</v>
      </c>
      <c r="C1341" s="7"/>
      <c r="D1341" s="7"/>
      <c r="E1341" s="8">
        <f t="shared" si="62"/>
        <v>2019</v>
      </c>
      <c r="F1341" s="8">
        <f t="shared" si="63"/>
        <v>6</v>
      </c>
      <c r="G1341" t="s">
        <v>456</v>
      </c>
      <c r="H1341" t="str">
        <f>VLOOKUP(G1341,recodage_dispositifs!$A$1:$B$581,2,FALSE)</f>
        <v>CATHETER DE DIAGNOSTIC</v>
      </c>
      <c r="I1341" t="str">
        <f>VLOOKUP(G1341,recodage_dispositifs!$A$1:$C$581,3,FALSE)</f>
        <v>a_classer_plus_tard</v>
      </c>
    </row>
    <row r="1342" spans="1:9" x14ac:dyDescent="0.25">
      <c r="A1342" s="7">
        <v>43620</v>
      </c>
      <c r="B1342" s="7">
        <f t="shared" si="61"/>
        <v>43621</v>
      </c>
      <c r="C1342" s="7"/>
      <c r="D1342" s="7"/>
      <c r="E1342" s="8">
        <f t="shared" si="62"/>
        <v>2019</v>
      </c>
      <c r="F1342" s="8">
        <f t="shared" si="63"/>
        <v>6</v>
      </c>
      <c r="G1342" t="s">
        <v>130</v>
      </c>
      <c r="H1342" t="str">
        <f>VLOOKUP(G1342,recodage_dispositifs!$A$1:$B$581,2,FALSE)</f>
        <v>ANTIBIOGRAMME- BACTERIOLOGIE</v>
      </c>
      <c r="I1342" t="str">
        <f>VLOOKUP(G1342,recodage_dispositifs!$A$1:$C$581,3,FALSE)</f>
        <v>biologie_medicale</v>
      </c>
    </row>
    <row r="1343" spans="1:9" x14ac:dyDescent="0.25">
      <c r="A1343" s="7">
        <v>43616</v>
      </c>
      <c r="B1343" s="7">
        <f t="shared" si="61"/>
        <v>43617</v>
      </c>
      <c r="C1343" s="7"/>
      <c r="D1343" s="7"/>
      <c r="E1343" s="8">
        <f t="shared" si="62"/>
        <v>2019</v>
      </c>
      <c r="F1343" s="8">
        <f t="shared" si="63"/>
        <v>5</v>
      </c>
      <c r="G1343" t="s">
        <v>45</v>
      </c>
      <c r="H1343" t="str">
        <f>VLOOKUP(G1343,recodage_dispositifs!$A$1:$B$581,2,FALSE)</f>
        <v>AGRAFEUSE CHIRURGICALE</v>
      </c>
      <c r="I1343" t="str">
        <f>VLOOKUP(G1343,recodage_dispositifs!$A$1:$C$581,3,FALSE)</f>
        <v>chirurgie</v>
      </c>
    </row>
    <row r="1344" spans="1:9" x14ac:dyDescent="0.25">
      <c r="A1344" s="7">
        <v>43616</v>
      </c>
      <c r="B1344" s="7">
        <f t="shared" si="61"/>
        <v>43617</v>
      </c>
      <c r="C1344" s="7"/>
      <c r="D1344" s="7"/>
      <c r="E1344" s="8">
        <f t="shared" si="62"/>
        <v>2019</v>
      </c>
      <c r="F1344" s="8">
        <f t="shared" si="63"/>
        <v>5</v>
      </c>
      <c r="G1344" t="s">
        <v>202</v>
      </c>
      <c r="H1344" t="str">
        <f>VLOOKUP(G1344,recodage_dispositifs!$A$1:$B$581,2,FALSE)</f>
        <v>SONDE DE DEFIBRILLATION</v>
      </c>
      <c r="I1344" t="str">
        <f>VLOOKUP(G1344,recodage_dispositifs!$A$1:$C$581,3,FALSE)</f>
        <v>a_classer_plus_tard</v>
      </c>
    </row>
    <row r="1345" spans="1:9" x14ac:dyDescent="0.25">
      <c r="A1345" s="7">
        <v>43616</v>
      </c>
      <c r="B1345" s="7">
        <f t="shared" si="61"/>
        <v>43617</v>
      </c>
      <c r="C1345" s="7"/>
      <c r="D1345" s="7"/>
      <c r="E1345" s="8">
        <f t="shared" si="62"/>
        <v>2019</v>
      </c>
      <c r="F1345" s="8">
        <f t="shared" si="63"/>
        <v>5</v>
      </c>
      <c r="G1345" t="s">
        <v>457</v>
      </c>
      <c r="H1345" t="str">
        <f>VLOOKUP(G1345,recodage_dispositifs!$A$1:$B$581,2,FALSE)</f>
        <v xml:space="preserve">TUBULURE DE PERFUSION </v>
      </c>
      <c r="I1345" t="str">
        <f>VLOOKUP(G1345,recodage_dispositifs!$A$1:$C$581,3,FALSE)</f>
        <v>a_classer_plus_tard</v>
      </c>
    </row>
    <row r="1346" spans="1:9" x14ac:dyDescent="0.25">
      <c r="A1346" s="7">
        <v>43616</v>
      </c>
      <c r="B1346" s="7">
        <f t="shared" si="61"/>
        <v>43617</v>
      </c>
      <c r="C1346" s="7"/>
      <c r="D1346" s="7"/>
      <c r="E1346" s="8">
        <f t="shared" si="62"/>
        <v>2019</v>
      </c>
      <c r="F1346" s="8">
        <f t="shared" si="63"/>
        <v>5</v>
      </c>
      <c r="G1346" t="s">
        <v>45</v>
      </c>
      <c r="H1346" t="str">
        <f>VLOOKUP(G1346,recodage_dispositifs!$A$1:$B$581,2,FALSE)</f>
        <v>AGRAFEUSE CHIRURGICALE</v>
      </c>
      <c r="I1346" t="str">
        <f>VLOOKUP(G1346,recodage_dispositifs!$A$1:$C$581,3,FALSE)</f>
        <v>chirurgie</v>
      </c>
    </row>
    <row r="1347" spans="1:9" x14ac:dyDescent="0.25">
      <c r="A1347" s="7">
        <v>43616</v>
      </c>
      <c r="B1347" s="7">
        <f t="shared" si="61"/>
        <v>43617</v>
      </c>
      <c r="C1347" s="7"/>
      <c r="D1347" s="7"/>
      <c r="E1347" s="8">
        <f t="shared" si="62"/>
        <v>2019</v>
      </c>
      <c r="F1347" s="8">
        <f t="shared" si="63"/>
        <v>5</v>
      </c>
      <c r="G1347" t="s">
        <v>458</v>
      </c>
      <c r="H1347" t="str">
        <f>VLOOKUP(G1347,recodage_dispositifs!$A$1:$B$581,2,FALSE)</f>
        <v>DISPOSITIF DE CONNEXION EN SYSTEME CLOS</v>
      </c>
      <c r="I1347" t="str">
        <f>VLOOKUP(G1347,recodage_dispositifs!$A$1:$C$581,3,FALSE)</f>
        <v>a_classer_plus_tard</v>
      </c>
    </row>
    <row r="1348" spans="1:9" x14ac:dyDescent="0.25">
      <c r="A1348" s="7">
        <v>43616</v>
      </c>
      <c r="B1348" s="7">
        <f t="shared" ref="B1348:B1411" si="64">A1348+1</f>
        <v>43617</v>
      </c>
      <c r="C1348" s="7"/>
      <c r="D1348" s="7"/>
      <c r="E1348" s="8">
        <f t="shared" ref="E1348:E1411" si="65">YEAR(A1348)</f>
        <v>2019</v>
      </c>
      <c r="F1348" s="8">
        <f t="shared" ref="F1348:F1411" si="66">MONTH(A1348)</f>
        <v>5</v>
      </c>
      <c r="G1348" t="s">
        <v>459</v>
      </c>
      <c r="H1348" t="str">
        <f>VLOOKUP(G1348,recodage_dispositifs!$A$1:$B$581,2,FALSE)</f>
        <v xml:space="preserve">EQUIPEMENT DE REEDUCATION </v>
      </c>
      <c r="I1348" t="str">
        <f>VLOOKUP(G1348,recodage_dispositifs!$A$1:$C$581,3,FALSE)</f>
        <v>a_classer_plus_tard</v>
      </c>
    </row>
    <row r="1349" spans="1:9" x14ac:dyDescent="0.25">
      <c r="A1349" s="7">
        <v>43616</v>
      </c>
      <c r="B1349" s="7">
        <f t="shared" si="64"/>
        <v>43617</v>
      </c>
      <c r="C1349" s="7"/>
      <c r="D1349" s="7"/>
      <c r="E1349" s="8">
        <f t="shared" si="65"/>
        <v>2019</v>
      </c>
      <c r="F1349" s="8">
        <f t="shared" si="66"/>
        <v>5</v>
      </c>
      <c r="G1349" t="s">
        <v>421</v>
      </c>
      <c r="H1349" t="str">
        <f>VLOOKUP(G1349,recodage_dispositifs!$A$1:$B$581,2,FALSE)</f>
        <v xml:space="preserve">VIS D'OSTEOSYNTHESE </v>
      </c>
      <c r="I1349" t="str">
        <f>VLOOKUP(G1349,recodage_dispositifs!$A$1:$C$581,3,FALSE)</f>
        <v>a_classer_plus_tard</v>
      </c>
    </row>
    <row r="1350" spans="1:9" x14ac:dyDescent="0.25">
      <c r="A1350" s="7">
        <v>43616</v>
      </c>
      <c r="B1350" s="7">
        <f t="shared" si="64"/>
        <v>43617</v>
      </c>
      <c r="C1350" s="7"/>
      <c r="D1350" s="7"/>
      <c r="E1350" s="8">
        <f t="shared" si="65"/>
        <v>2019</v>
      </c>
      <c r="F1350" s="8">
        <f t="shared" si="66"/>
        <v>5</v>
      </c>
      <c r="G1350" t="s">
        <v>233</v>
      </c>
      <c r="H1350" t="str">
        <f>VLOOKUP(G1350,recodage_dispositifs!$A$1:$B$581,2,FALSE)</f>
        <v>IMPLANT COCHLEAIRE</v>
      </c>
      <c r="I1350" t="str">
        <f>VLOOKUP(G1350,recodage_dispositifs!$A$1:$C$581,3,FALSE)</f>
        <v>a_classer_plus_tard</v>
      </c>
    </row>
    <row r="1351" spans="1:9" x14ac:dyDescent="0.25">
      <c r="A1351" s="7">
        <v>43616</v>
      </c>
      <c r="B1351" s="7">
        <f t="shared" si="64"/>
        <v>43617</v>
      </c>
      <c r="C1351" s="7"/>
      <c r="D1351" s="7"/>
      <c r="E1351" s="8">
        <f t="shared" si="65"/>
        <v>2019</v>
      </c>
      <c r="F1351" s="8">
        <f t="shared" si="66"/>
        <v>5</v>
      </c>
      <c r="G1351" t="s">
        <v>292</v>
      </c>
      <c r="H1351" t="str">
        <f>VLOOKUP(G1351,recodage_dispositifs!$A$1:$B$581,2,FALSE)</f>
        <v>TROCART A BIOPSIE</v>
      </c>
      <c r="I1351" t="str">
        <f>VLOOKUP(G1351,recodage_dispositifs!$A$1:$C$581,3,FALSE)</f>
        <v>a_classer_plus_tard</v>
      </c>
    </row>
    <row r="1352" spans="1:9" x14ac:dyDescent="0.25">
      <c r="A1352" s="7">
        <v>43616</v>
      </c>
      <c r="B1352" s="7">
        <f t="shared" si="64"/>
        <v>43617</v>
      </c>
      <c r="C1352" s="7"/>
      <c r="D1352" s="7"/>
      <c r="E1352" s="8">
        <f t="shared" si="65"/>
        <v>2019</v>
      </c>
      <c r="F1352" s="8">
        <f t="shared" si="66"/>
        <v>5</v>
      </c>
      <c r="G1352" t="s">
        <v>384</v>
      </c>
      <c r="H1352" t="str">
        <f>VLOOKUP(G1352,recodage_dispositifs!$A$1:$B$581,2,FALSE)</f>
        <v>AIGUILLE</v>
      </c>
      <c r="I1352" t="str">
        <f>VLOOKUP(G1352,recodage_dispositifs!$A$1:$C$581,3,FALSE)</f>
        <v>a_classer_plus_tard</v>
      </c>
    </row>
    <row r="1353" spans="1:9" x14ac:dyDescent="0.25">
      <c r="A1353" s="7">
        <v>43616</v>
      </c>
      <c r="B1353" s="7">
        <f t="shared" si="64"/>
        <v>43617</v>
      </c>
      <c r="C1353" s="7"/>
      <c r="D1353" s="7"/>
      <c r="E1353" s="8">
        <f t="shared" si="65"/>
        <v>2019</v>
      </c>
      <c r="F1353" s="8">
        <f t="shared" si="66"/>
        <v>5</v>
      </c>
      <c r="G1353" t="s">
        <v>260</v>
      </c>
      <c r="H1353" t="str">
        <f>VLOOKUP(G1353,recodage_dispositifs!$A$1:$B$581,2,FALSE)</f>
        <v>CENTRALE DE SURVEILLANCE</v>
      </c>
      <c r="I1353" t="str">
        <f>VLOOKUP(G1353,recodage_dispositifs!$A$1:$C$581,3,FALSE)</f>
        <v>a_classer_plus_tard</v>
      </c>
    </row>
    <row r="1354" spans="1:9" x14ac:dyDescent="0.25">
      <c r="A1354" s="7">
        <v>43615</v>
      </c>
      <c r="B1354" s="7">
        <f t="shared" si="64"/>
        <v>43616</v>
      </c>
      <c r="C1354" s="7"/>
      <c r="D1354" s="7"/>
      <c r="E1354" s="8">
        <f t="shared" si="65"/>
        <v>2019</v>
      </c>
      <c r="F1354" s="8">
        <f t="shared" si="66"/>
        <v>5</v>
      </c>
      <c r="G1354" t="s">
        <v>451</v>
      </c>
      <c r="H1354" t="str">
        <f>VLOOKUP(G1354,recodage_dispositifs!$A$1:$B$581,2,FALSE)</f>
        <v>GUIDE POUR CATHETER VASCULAIRE</v>
      </c>
      <c r="I1354" t="str">
        <f>VLOOKUP(G1354,recodage_dispositifs!$A$1:$C$581,3,FALSE)</f>
        <v>a_classer_plus_tard</v>
      </c>
    </row>
    <row r="1355" spans="1:9" x14ac:dyDescent="0.25">
      <c r="A1355" s="7">
        <v>43614</v>
      </c>
      <c r="B1355" s="7">
        <f t="shared" si="64"/>
        <v>43615</v>
      </c>
      <c r="C1355" s="7"/>
      <c r="D1355" s="7"/>
      <c r="E1355" s="8">
        <f t="shared" si="65"/>
        <v>2019</v>
      </c>
      <c r="F1355" s="8">
        <f t="shared" si="66"/>
        <v>5</v>
      </c>
      <c r="G1355" t="s">
        <v>53</v>
      </c>
      <c r="H1355" t="str">
        <f>VLOOKUP(G1355,recodage_dispositifs!$A$1:$B$581,2,FALSE)</f>
        <v>NEUROSTIMULATEUR IMPLANTABLE</v>
      </c>
      <c r="I1355" t="str">
        <f>VLOOKUP(G1355,recodage_dispositifs!$A$1:$C$581,3,FALSE)</f>
        <v>a_classer_plus_tard</v>
      </c>
    </row>
    <row r="1356" spans="1:9" x14ac:dyDescent="0.25">
      <c r="A1356" s="7">
        <v>43614</v>
      </c>
      <c r="B1356" s="7">
        <f t="shared" si="64"/>
        <v>43615</v>
      </c>
      <c r="C1356" s="7"/>
      <c r="D1356" s="7"/>
      <c r="E1356" s="8">
        <f t="shared" si="65"/>
        <v>2019</v>
      </c>
      <c r="F1356" s="8">
        <f t="shared" si="66"/>
        <v>5</v>
      </c>
      <c r="G1356" t="s">
        <v>460</v>
      </c>
      <c r="H1356" t="str">
        <f>VLOOKUP(G1356,recodage_dispositifs!$A$1:$B$581,2,FALSE)</f>
        <v xml:space="preserve">IMPLANT RETINIEN </v>
      </c>
      <c r="I1356" t="str">
        <f>VLOOKUP(G1356,recodage_dispositifs!$A$1:$C$581,3,FALSE)</f>
        <v>a_classer_plus_tard</v>
      </c>
    </row>
    <row r="1357" spans="1:9" x14ac:dyDescent="0.25">
      <c r="A1357" s="7">
        <v>43614</v>
      </c>
      <c r="B1357" s="7">
        <f t="shared" si="64"/>
        <v>43615</v>
      </c>
      <c r="C1357" s="7"/>
      <c r="D1357" s="7"/>
      <c r="E1357" s="8">
        <f t="shared" si="65"/>
        <v>2019</v>
      </c>
      <c r="F1357" s="8">
        <f t="shared" si="66"/>
        <v>5</v>
      </c>
      <c r="G1357" t="s">
        <v>461</v>
      </c>
      <c r="H1357" t="str">
        <f>VLOOKUP(G1357,recodage_dispositifs!$A$1:$B$581,2,FALSE)</f>
        <v xml:space="preserve">GENERATEUR DE PRESSION POSITIVE ( PPC ) </v>
      </c>
      <c r="I1357" t="str">
        <f>VLOOKUP(G1357,recodage_dispositifs!$A$1:$C$581,3,FALSE)</f>
        <v>a_classer_plus_tard</v>
      </c>
    </row>
    <row r="1358" spans="1:9" x14ac:dyDescent="0.25">
      <c r="A1358" s="7">
        <v>43614</v>
      </c>
      <c r="B1358" s="7">
        <f t="shared" si="64"/>
        <v>43615</v>
      </c>
      <c r="C1358" s="7"/>
      <c r="D1358" s="7"/>
      <c r="E1358" s="8">
        <f t="shared" si="65"/>
        <v>2019</v>
      </c>
      <c r="F1358" s="8">
        <f t="shared" si="66"/>
        <v>5</v>
      </c>
      <c r="G1358" t="s">
        <v>292</v>
      </c>
      <c r="H1358" t="str">
        <f>VLOOKUP(G1358,recodage_dispositifs!$A$1:$B$581,2,FALSE)</f>
        <v>TROCART A BIOPSIE</v>
      </c>
      <c r="I1358" t="str">
        <f>VLOOKUP(G1358,recodage_dispositifs!$A$1:$C$581,3,FALSE)</f>
        <v>a_classer_plus_tard</v>
      </c>
    </row>
    <row r="1359" spans="1:9" x14ac:dyDescent="0.25">
      <c r="A1359" s="7">
        <v>43614</v>
      </c>
      <c r="B1359" s="7">
        <f t="shared" si="64"/>
        <v>43615</v>
      </c>
      <c r="C1359" s="7"/>
      <c r="D1359" s="7"/>
      <c r="E1359" s="8">
        <f t="shared" si="65"/>
        <v>2019</v>
      </c>
      <c r="F1359" s="8">
        <f t="shared" si="66"/>
        <v>5</v>
      </c>
      <c r="G1359" t="s">
        <v>66</v>
      </c>
      <c r="H1359" t="str">
        <f>VLOOKUP(G1359,recodage_dispositifs!$A$1:$B$581,2,FALSE)</f>
        <v>DISPOSITIF DE FERMETURE DE POINTS DE PONCTION</v>
      </c>
      <c r="I1359" t="str">
        <f>VLOOKUP(G1359,recodage_dispositifs!$A$1:$C$581,3,FALSE)</f>
        <v>a_classer_plus_tard</v>
      </c>
    </row>
    <row r="1360" spans="1:9" x14ac:dyDescent="0.25">
      <c r="A1360" s="7">
        <v>43613</v>
      </c>
      <c r="B1360" s="7">
        <f t="shared" si="64"/>
        <v>43614</v>
      </c>
      <c r="C1360" s="7"/>
      <c r="D1360" s="7"/>
      <c r="E1360" s="8">
        <f t="shared" si="65"/>
        <v>2019</v>
      </c>
      <c r="F1360" s="8">
        <f t="shared" si="66"/>
        <v>5</v>
      </c>
      <c r="G1360" t="s">
        <v>462</v>
      </c>
      <c r="H1360" t="str">
        <f>VLOOKUP(G1360,recodage_dispositifs!$A$1:$B$581,2,FALSE)</f>
        <v xml:space="preserve">MONITEUR D' HEMODIALYSE </v>
      </c>
      <c r="I1360" t="str">
        <f>VLOOKUP(G1360,recodage_dispositifs!$A$1:$C$581,3,FALSE)</f>
        <v>a_classer_plus_tard</v>
      </c>
    </row>
    <row r="1361" spans="1:9" x14ac:dyDescent="0.25">
      <c r="A1361" s="7">
        <v>43613</v>
      </c>
      <c r="B1361" s="7">
        <f t="shared" si="64"/>
        <v>43614</v>
      </c>
      <c r="C1361" s="7"/>
      <c r="D1361" s="7"/>
      <c r="E1361" s="8">
        <f t="shared" si="65"/>
        <v>2019</v>
      </c>
      <c r="F1361" s="8">
        <f t="shared" si="66"/>
        <v>5</v>
      </c>
      <c r="G1361" t="s">
        <v>463</v>
      </c>
      <c r="H1361" t="str">
        <f>VLOOKUP(G1361,recodage_dispositifs!$A$1:$B$581,2,FALSE)</f>
        <v>PLAQUE POUR CURE DE PROLAPSUS PAR VOIE BASSE</v>
      </c>
      <c r="I1361" t="str">
        <f>VLOOKUP(G1361,recodage_dispositifs!$A$1:$C$581,3,FALSE)</f>
        <v>a_classer_plus_tard</v>
      </c>
    </row>
    <row r="1362" spans="1:9" x14ac:dyDescent="0.25">
      <c r="A1362" s="7">
        <v>43613</v>
      </c>
      <c r="B1362" s="7">
        <f t="shared" si="64"/>
        <v>43614</v>
      </c>
      <c r="C1362" s="7"/>
      <c r="D1362" s="7"/>
      <c r="E1362" s="8">
        <f t="shared" si="65"/>
        <v>2019</v>
      </c>
      <c r="F1362" s="8">
        <f t="shared" si="66"/>
        <v>5</v>
      </c>
      <c r="G1362" t="s">
        <v>464</v>
      </c>
      <c r="H1362" t="str">
        <f>VLOOKUP(G1362,recodage_dispositifs!$A$1:$B$581,2,FALSE)</f>
        <v>PROTHESE TOTALE DE GENOU A GLISSEMENT</v>
      </c>
      <c r="I1362" t="str">
        <f>VLOOKUP(G1362,recodage_dispositifs!$A$1:$C$581,3,FALSE)</f>
        <v>chirurgie</v>
      </c>
    </row>
    <row r="1363" spans="1:9" x14ac:dyDescent="0.25">
      <c r="A1363" s="7">
        <v>43613</v>
      </c>
      <c r="B1363" s="7">
        <f t="shared" si="64"/>
        <v>43614</v>
      </c>
      <c r="C1363" s="7"/>
      <c r="D1363" s="7"/>
      <c r="E1363" s="8">
        <f t="shared" si="65"/>
        <v>2019</v>
      </c>
      <c r="F1363" s="8">
        <f t="shared" si="66"/>
        <v>5</v>
      </c>
      <c r="G1363" t="s">
        <v>54</v>
      </c>
      <c r="H1363" t="str">
        <f>VLOOKUP(G1363,recodage_dispositifs!$A$1:$B$581,2,FALSE)</f>
        <v>DEFIBRILLATEUR IMPLANTABLE</v>
      </c>
      <c r="I1363" t="str">
        <f>VLOOKUP(G1363,recodage_dispositifs!$A$1:$C$581,3,FALSE)</f>
        <v>a_classer_plus_tard</v>
      </c>
    </row>
    <row r="1364" spans="1:9" x14ac:dyDescent="0.25">
      <c r="A1364" s="7">
        <v>43613</v>
      </c>
      <c r="B1364" s="7">
        <f t="shared" si="64"/>
        <v>43614</v>
      </c>
      <c r="C1364" s="7"/>
      <c r="D1364" s="7"/>
      <c r="E1364" s="8">
        <f t="shared" si="65"/>
        <v>2019</v>
      </c>
      <c r="F1364" s="8">
        <f t="shared" si="66"/>
        <v>5</v>
      </c>
      <c r="G1364" t="s">
        <v>84</v>
      </c>
      <c r="H1364" t="str">
        <f>VLOOKUP(G1364,recodage_dispositifs!$A$1:$B$581,2,FALSE)</f>
        <v>MOTEUR CHIRURGICAL</v>
      </c>
      <c r="I1364" t="str">
        <f>VLOOKUP(G1364,recodage_dispositifs!$A$1:$C$581,3,FALSE)</f>
        <v>a_classer_plus_tard</v>
      </c>
    </row>
    <row r="1365" spans="1:9" x14ac:dyDescent="0.25">
      <c r="A1365" s="7">
        <v>43612</v>
      </c>
      <c r="B1365" s="7">
        <f t="shared" si="64"/>
        <v>43613</v>
      </c>
      <c r="C1365" s="7"/>
      <c r="D1365" s="7"/>
      <c r="E1365" s="8">
        <f t="shared" si="65"/>
        <v>2019</v>
      </c>
      <c r="F1365" s="8">
        <f t="shared" si="66"/>
        <v>5</v>
      </c>
      <c r="G1365" t="s">
        <v>301</v>
      </c>
      <c r="H1365" t="str">
        <f>VLOOKUP(G1365,recodage_dispositifs!$A$1:$B$581,2,FALSE)</f>
        <v xml:space="preserve">COIL </v>
      </c>
      <c r="I1365" t="str">
        <f>VLOOKUP(G1365,recodage_dispositifs!$A$1:$C$581,3,FALSE)</f>
        <v>a_classer_plus_tard</v>
      </c>
    </row>
    <row r="1366" spans="1:9" x14ac:dyDescent="0.25">
      <c r="A1366" s="7">
        <v>43612</v>
      </c>
      <c r="B1366" s="7">
        <f t="shared" si="64"/>
        <v>43613</v>
      </c>
      <c r="C1366" s="7"/>
      <c r="D1366" s="7"/>
      <c r="E1366" s="8">
        <f t="shared" si="65"/>
        <v>2019</v>
      </c>
      <c r="F1366" s="8">
        <f t="shared" si="66"/>
        <v>5</v>
      </c>
      <c r="G1366" t="s">
        <v>43</v>
      </c>
      <c r="H1366" t="str">
        <f>VLOOKUP(G1366,recodage_dispositifs!$A$1:$B$581,2,FALSE)</f>
        <v>RECHAUFFEUR/HUMIDIFICATEUR POUR VENTILATION</v>
      </c>
      <c r="I1366" t="str">
        <f>VLOOKUP(G1366,recodage_dispositifs!$A$1:$C$581,3,FALSE)</f>
        <v>a_classer_plus_tard</v>
      </c>
    </row>
    <row r="1367" spans="1:9" x14ac:dyDescent="0.25">
      <c r="A1367" s="7">
        <v>43612</v>
      </c>
      <c r="B1367" s="7">
        <f t="shared" si="64"/>
        <v>43613</v>
      </c>
      <c r="C1367" s="7"/>
      <c r="D1367" s="7"/>
      <c r="E1367" s="8">
        <f t="shared" si="65"/>
        <v>2019</v>
      </c>
      <c r="F1367" s="8">
        <f t="shared" si="66"/>
        <v>5</v>
      </c>
      <c r="G1367" t="s">
        <v>136</v>
      </c>
      <c r="H1367" t="str">
        <f>VLOOKUP(G1367,recodage_dispositifs!$A$1:$B$581,2,FALSE)</f>
        <v>PROTHESE MAMMAIRE IMPLANTABLE</v>
      </c>
      <c r="I1367" t="str">
        <f>VLOOKUP(G1367,recodage_dispositifs!$A$1:$C$581,3,FALSE)</f>
        <v>chirurgie</v>
      </c>
    </row>
    <row r="1368" spans="1:9" x14ac:dyDescent="0.25">
      <c r="A1368" s="7">
        <v>43609</v>
      </c>
      <c r="B1368" s="7">
        <f t="shared" si="64"/>
        <v>43610</v>
      </c>
      <c r="C1368" s="7"/>
      <c r="D1368" s="7"/>
      <c r="E1368" s="8">
        <f t="shared" si="65"/>
        <v>2019</v>
      </c>
      <c r="F1368" s="8">
        <f t="shared" si="66"/>
        <v>5</v>
      </c>
      <c r="G1368" t="s">
        <v>27</v>
      </c>
      <c r="H1368" t="str">
        <f>VLOOKUP(G1368,recodage_dispositifs!$A$1:$B$581,2,FALSE)</f>
        <v>PERFUSEUR</v>
      </c>
      <c r="I1368" t="str">
        <f>VLOOKUP(G1368,recodage_dispositifs!$A$1:$C$581,3,FALSE)</f>
        <v>a_classer_plus_tard</v>
      </c>
    </row>
    <row r="1369" spans="1:9" x14ac:dyDescent="0.25">
      <c r="A1369" s="7">
        <v>43609</v>
      </c>
      <c r="B1369" s="7">
        <f t="shared" si="64"/>
        <v>43610</v>
      </c>
      <c r="C1369" s="7"/>
      <c r="D1369" s="7"/>
      <c r="E1369" s="8">
        <f t="shared" si="65"/>
        <v>2019</v>
      </c>
      <c r="F1369" s="8">
        <f t="shared" si="66"/>
        <v>5</v>
      </c>
      <c r="G1369" t="s">
        <v>465</v>
      </c>
      <c r="H1369" t="str">
        <f>VLOOKUP(G1369,recodage_dispositifs!$A$1:$B$581,2,FALSE)</f>
        <v>CATHETER D' ABLATION PAR RADIOFREQUENCE</v>
      </c>
      <c r="I1369" t="str">
        <f>VLOOKUP(G1369,recodage_dispositifs!$A$1:$C$581,3,FALSE)</f>
        <v>a_classer_plus_tard</v>
      </c>
    </row>
    <row r="1370" spans="1:9" x14ac:dyDescent="0.25">
      <c r="A1370" s="7">
        <v>43609</v>
      </c>
      <c r="B1370" s="7">
        <f t="shared" si="64"/>
        <v>43610</v>
      </c>
      <c r="C1370" s="7"/>
      <c r="D1370" s="7"/>
      <c r="E1370" s="8">
        <f t="shared" si="65"/>
        <v>2019</v>
      </c>
      <c r="F1370" s="8">
        <f t="shared" si="66"/>
        <v>5</v>
      </c>
      <c r="G1370" t="s">
        <v>176</v>
      </c>
      <c r="H1370" t="str">
        <f>VLOOKUP(G1370,recodage_dispositifs!$A$1:$B$581,2,FALSE)</f>
        <v>SONDE D' INTUBATION ENDOTRACHEALE</v>
      </c>
      <c r="I1370" t="str">
        <f>VLOOKUP(G1370,recodage_dispositifs!$A$1:$C$581,3,FALSE)</f>
        <v>a_classer_plus_tard</v>
      </c>
    </row>
    <row r="1371" spans="1:9" x14ac:dyDescent="0.25">
      <c r="A1371" s="7">
        <v>43609</v>
      </c>
      <c r="B1371" s="7">
        <f t="shared" si="64"/>
        <v>43610</v>
      </c>
      <c r="C1371" s="7"/>
      <c r="D1371" s="7"/>
      <c r="E1371" s="8">
        <f t="shared" si="65"/>
        <v>2019</v>
      </c>
      <c r="F1371" s="8">
        <f t="shared" si="66"/>
        <v>5</v>
      </c>
      <c r="G1371" t="s">
        <v>45</v>
      </c>
      <c r="H1371" t="str">
        <f>VLOOKUP(G1371,recodage_dispositifs!$A$1:$B$581,2,FALSE)</f>
        <v>AGRAFEUSE CHIRURGICALE</v>
      </c>
      <c r="I1371" t="str">
        <f>VLOOKUP(G1371,recodage_dispositifs!$A$1:$C$581,3,FALSE)</f>
        <v>chirurgie</v>
      </c>
    </row>
    <row r="1372" spans="1:9" x14ac:dyDescent="0.25">
      <c r="A1372" s="7">
        <v>43609</v>
      </c>
      <c r="B1372" s="7">
        <f t="shared" si="64"/>
        <v>43610</v>
      </c>
      <c r="C1372" s="7"/>
      <c r="D1372" s="7"/>
      <c r="E1372" s="8">
        <f t="shared" si="65"/>
        <v>2019</v>
      </c>
      <c r="F1372" s="8">
        <f t="shared" si="66"/>
        <v>5</v>
      </c>
      <c r="G1372" t="s">
        <v>45</v>
      </c>
      <c r="H1372" t="str">
        <f>VLOOKUP(G1372,recodage_dispositifs!$A$1:$B$581,2,FALSE)</f>
        <v>AGRAFEUSE CHIRURGICALE</v>
      </c>
      <c r="I1372" t="str">
        <f>VLOOKUP(G1372,recodage_dispositifs!$A$1:$C$581,3,FALSE)</f>
        <v>chirurgie</v>
      </c>
    </row>
    <row r="1373" spans="1:9" x14ac:dyDescent="0.25">
      <c r="A1373" s="7">
        <v>43609</v>
      </c>
      <c r="B1373" s="7">
        <f t="shared" si="64"/>
        <v>43610</v>
      </c>
      <c r="C1373" s="7"/>
      <c r="D1373" s="7"/>
      <c r="E1373" s="8">
        <f t="shared" si="65"/>
        <v>2019</v>
      </c>
      <c r="F1373" s="8">
        <f t="shared" si="66"/>
        <v>5</v>
      </c>
      <c r="G1373" t="s">
        <v>466</v>
      </c>
      <c r="H1373" t="str">
        <f>VLOOKUP(G1373,recodage_dispositifs!$A$1:$B$581,2,FALSE)</f>
        <v>LITHOTRITEUR ( FIBRE LASER)</v>
      </c>
      <c r="I1373" t="str">
        <f>VLOOKUP(G1373,recodage_dispositifs!$A$1:$C$581,3,FALSE)</f>
        <v>a_classer_plus_tard</v>
      </c>
    </row>
    <row r="1374" spans="1:9" x14ac:dyDescent="0.25">
      <c r="A1374" s="7">
        <v>43609</v>
      </c>
      <c r="B1374" s="7">
        <f t="shared" si="64"/>
        <v>43610</v>
      </c>
      <c r="C1374" s="7"/>
      <c r="D1374" s="7"/>
      <c r="E1374" s="8">
        <f t="shared" si="65"/>
        <v>2019</v>
      </c>
      <c r="F1374" s="8">
        <f t="shared" si="66"/>
        <v>5</v>
      </c>
      <c r="G1374" t="s">
        <v>54</v>
      </c>
      <c r="H1374" t="str">
        <f>VLOOKUP(G1374,recodage_dispositifs!$A$1:$B$581,2,FALSE)</f>
        <v>DEFIBRILLATEUR IMPLANTABLE</v>
      </c>
      <c r="I1374" t="str">
        <f>VLOOKUP(G1374,recodage_dispositifs!$A$1:$C$581,3,FALSE)</f>
        <v>a_classer_plus_tard</v>
      </c>
    </row>
    <row r="1375" spans="1:9" x14ac:dyDescent="0.25">
      <c r="A1375" s="7">
        <v>43609</v>
      </c>
      <c r="B1375" s="7">
        <f t="shared" si="64"/>
        <v>43610</v>
      </c>
      <c r="C1375" s="7"/>
      <c r="D1375" s="7"/>
      <c r="E1375" s="8">
        <f t="shared" si="65"/>
        <v>2019</v>
      </c>
      <c r="F1375" s="8">
        <f t="shared" si="66"/>
        <v>5</v>
      </c>
      <c r="G1375" t="s">
        <v>54</v>
      </c>
      <c r="H1375" t="str">
        <f>VLOOKUP(G1375,recodage_dispositifs!$A$1:$B$581,2,FALSE)</f>
        <v>DEFIBRILLATEUR IMPLANTABLE</v>
      </c>
      <c r="I1375" t="str">
        <f>VLOOKUP(G1375,recodage_dispositifs!$A$1:$C$581,3,FALSE)</f>
        <v>a_classer_plus_tard</v>
      </c>
    </row>
    <row r="1376" spans="1:9" x14ac:dyDescent="0.25">
      <c r="A1376" s="7">
        <v>43609</v>
      </c>
      <c r="B1376" s="7">
        <f t="shared" si="64"/>
        <v>43610</v>
      </c>
      <c r="C1376" s="7"/>
      <c r="D1376" s="7"/>
      <c r="E1376" s="8">
        <f t="shared" si="65"/>
        <v>2019</v>
      </c>
      <c r="F1376" s="8">
        <f t="shared" si="66"/>
        <v>5</v>
      </c>
      <c r="G1376" t="s">
        <v>60</v>
      </c>
      <c r="H1376" t="str">
        <f>VLOOKUP(G1376,recodage_dispositifs!$A$1:$B$581,2,FALSE)</f>
        <v>STIMULATEUR CARDIAQUE IMPLANTABLE</v>
      </c>
      <c r="I1376" t="str">
        <f>VLOOKUP(G1376,recodage_dispositifs!$A$1:$C$581,3,FALSE)</f>
        <v>a_classer_plus_tard</v>
      </c>
    </row>
    <row r="1377" spans="1:9" x14ac:dyDescent="0.25">
      <c r="A1377" s="7">
        <v>43609</v>
      </c>
      <c r="B1377" s="7">
        <f t="shared" si="64"/>
        <v>43610</v>
      </c>
      <c r="C1377" s="7"/>
      <c r="D1377" s="7"/>
      <c r="E1377" s="8">
        <f t="shared" si="65"/>
        <v>2019</v>
      </c>
      <c r="F1377" s="8">
        <f t="shared" si="66"/>
        <v>5</v>
      </c>
      <c r="G1377" t="s">
        <v>233</v>
      </c>
      <c r="H1377" t="str">
        <f>VLOOKUP(G1377,recodage_dispositifs!$A$1:$B$581,2,FALSE)</f>
        <v>IMPLANT COCHLEAIRE</v>
      </c>
      <c r="I1377" t="str">
        <f>VLOOKUP(G1377,recodage_dispositifs!$A$1:$C$581,3,FALSE)</f>
        <v>a_classer_plus_tard</v>
      </c>
    </row>
    <row r="1378" spans="1:9" x14ac:dyDescent="0.25">
      <c r="A1378" s="7">
        <v>43608</v>
      </c>
      <c r="B1378" s="7">
        <f t="shared" si="64"/>
        <v>43609</v>
      </c>
      <c r="C1378" s="7"/>
      <c r="D1378" s="7"/>
      <c r="E1378" s="8">
        <f t="shared" si="65"/>
        <v>2019</v>
      </c>
      <c r="F1378" s="8">
        <f t="shared" si="66"/>
        <v>5</v>
      </c>
      <c r="G1378" t="s">
        <v>320</v>
      </c>
      <c r="H1378" t="str">
        <f>VLOOKUP(G1378,recodage_dispositifs!$A$1:$B$581,2,FALSE)</f>
        <v>POMPE A PERFUSION</v>
      </c>
      <c r="I1378" t="str">
        <f>VLOOKUP(G1378,recodage_dispositifs!$A$1:$C$581,3,FALSE)</f>
        <v>a_classer_plus_tard</v>
      </c>
    </row>
    <row r="1379" spans="1:9" x14ac:dyDescent="0.25">
      <c r="A1379" s="7">
        <v>43608</v>
      </c>
      <c r="B1379" s="7">
        <f t="shared" si="64"/>
        <v>43609</v>
      </c>
      <c r="C1379" s="7"/>
      <c r="D1379" s="7"/>
      <c r="E1379" s="8">
        <f t="shared" si="65"/>
        <v>2019</v>
      </c>
      <c r="F1379" s="8">
        <f t="shared" si="66"/>
        <v>5</v>
      </c>
      <c r="G1379" t="s">
        <v>202</v>
      </c>
      <c r="H1379" t="str">
        <f>VLOOKUP(G1379,recodage_dispositifs!$A$1:$B$581,2,FALSE)</f>
        <v>SONDE DE DEFIBRILLATION</v>
      </c>
      <c r="I1379" t="str">
        <f>VLOOKUP(G1379,recodage_dispositifs!$A$1:$C$581,3,FALSE)</f>
        <v>a_classer_plus_tard</v>
      </c>
    </row>
    <row r="1380" spans="1:9" x14ac:dyDescent="0.25">
      <c r="A1380" s="7">
        <v>43608</v>
      </c>
      <c r="B1380" s="7">
        <f t="shared" si="64"/>
        <v>43609</v>
      </c>
      <c r="C1380" s="7"/>
      <c r="D1380" s="7"/>
      <c r="E1380" s="8">
        <f t="shared" si="65"/>
        <v>2019</v>
      </c>
      <c r="F1380" s="8">
        <f t="shared" si="66"/>
        <v>5</v>
      </c>
      <c r="G1380" t="s">
        <v>202</v>
      </c>
      <c r="H1380" t="str">
        <f>VLOOKUP(G1380,recodage_dispositifs!$A$1:$B$581,2,FALSE)</f>
        <v>SONDE DE DEFIBRILLATION</v>
      </c>
      <c r="I1380" t="str">
        <f>VLOOKUP(G1380,recodage_dispositifs!$A$1:$C$581,3,FALSE)</f>
        <v>a_classer_plus_tard</v>
      </c>
    </row>
    <row r="1381" spans="1:9" x14ac:dyDescent="0.25">
      <c r="A1381" s="7">
        <v>43608</v>
      </c>
      <c r="B1381" s="7">
        <f t="shared" si="64"/>
        <v>43609</v>
      </c>
      <c r="C1381" s="7"/>
      <c r="D1381" s="7"/>
      <c r="E1381" s="8">
        <f t="shared" si="65"/>
        <v>2019</v>
      </c>
      <c r="F1381" s="8">
        <f t="shared" si="66"/>
        <v>5</v>
      </c>
      <c r="G1381" t="s">
        <v>202</v>
      </c>
      <c r="H1381" t="str">
        <f>VLOOKUP(G1381,recodage_dispositifs!$A$1:$B$581,2,FALSE)</f>
        <v>SONDE DE DEFIBRILLATION</v>
      </c>
      <c r="I1381" t="str">
        <f>VLOOKUP(G1381,recodage_dispositifs!$A$1:$C$581,3,FALSE)</f>
        <v>a_classer_plus_tard</v>
      </c>
    </row>
    <row r="1382" spans="1:9" x14ac:dyDescent="0.25">
      <c r="A1382" s="7">
        <v>43608</v>
      </c>
      <c r="B1382" s="7">
        <f t="shared" si="64"/>
        <v>43609</v>
      </c>
      <c r="C1382" s="7"/>
      <c r="D1382" s="7"/>
      <c r="E1382" s="8">
        <f t="shared" si="65"/>
        <v>2019</v>
      </c>
      <c r="F1382" s="8">
        <f t="shared" si="66"/>
        <v>5</v>
      </c>
      <c r="G1382" t="s">
        <v>202</v>
      </c>
      <c r="H1382" t="str">
        <f>VLOOKUP(G1382,recodage_dispositifs!$A$1:$B$581,2,FALSE)</f>
        <v>SONDE DE DEFIBRILLATION</v>
      </c>
      <c r="I1382" t="str">
        <f>VLOOKUP(G1382,recodage_dispositifs!$A$1:$C$581,3,FALSE)</f>
        <v>a_classer_plus_tard</v>
      </c>
    </row>
    <row r="1383" spans="1:9" x14ac:dyDescent="0.25">
      <c r="A1383" s="7">
        <v>43608</v>
      </c>
      <c r="B1383" s="7">
        <f t="shared" si="64"/>
        <v>43609</v>
      </c>
      <c r="C1383" s="7"/>
      <c r="D1383" s="7"/>
      <c r="E1383" s="8">
        <f t="shared" si="65"/>
        <v>2019</v>
      </c>
      <c r="F1383" s="8">
        <f t="shared" si="66"/>
        <v>5</v>
      </c>
      <c r="G1383" t="s">
        <v>202</v>
      </c>
      <c r="H1383" t="str">
        <f>VLOOKUP(G1383,recodage_dispositifs!$A$1:$B$581,2,FALSE)</f>
        <v>SONDE DE DEFIBRILLATION</v>
      </c>
      <c r="I1383" t="str">
        <f>VLOOKUP(G1383,recodage_dispositifs!$A$1:$C$581,3,FALSE)</f>
        <v>a_classer_plus_tard</v>
      </c>
    </row>
    <row r="1384" spans="1:9" x14ac:dyDescent="0.25">
      <c r="A1384" s="7">
        <v>43608</v>
      </c>
      <c r="B1384" s="7">
        <f t="shared" si="64"/>
        <v>43609</v>
      </c>
      <c r="C1384" s="7"/>
      <c r="D1384" s="7"/>
      <c r="E1384" s="8">
        <f t="shared" si="65"/>
        <v>2019</v>
      </c>
      <c r="F1384" s="8">
        <f t="shared" si="66"/>
        <v>5</v>
      </c>
      <c r="G1384" t="s">
        <v>202</v>
      </c>
      <c r="H1384" t="str">
        <f>VLOOKUP(G1384,recodage_dispositifs!$A$1:$B$581,2,FALSE)</f>
        <v>SONDE DE DEFIBRILLATION</v>
      </c>
      <c r="I1384" t="str">
        <f>VLOOKUP(G1384,recodage_dispositifs!$A$1:$C$581,3,FALSE)</f>
        <v>a_classer_plus_tard</v>
      </c>
    </row>
    <row r="1385" spans="1:9" x14ac:dyDescent="0.25">
      <c r="A1385" s="7">
        <v>43608</v>
      </c>
      <c r="B1385" s="7">
        <f t="shared" si="64"/>
        <v>43609</v>
      </c>
      <c r="C1385" s="7"/>
      <c r="D1385" s="7"/>
      <c r="E1385" s="8">
        <f t="shared" si="65"/>
        <v>2019</v>
      </c>
      <c r="F1385" s="8">
        <f t="shared" si="66"/>
        <v>5</v>
      </c>
      <c r="G1385" t="s">
        <v>409</v>
      </c>
      <c r="H1385" t="str">
        <f>VLOOKUP(G1385,recodage_dispositifs!$A$1:$B$581,2,FALSE)</f>
        <v>PMI</v>
      </c>
      <c r="I1385" t="str">
        <f>VLOOKUP(G1385,recodage_dispositifs!$A$1:$C$581,3,FALSE)</f>
        <v>a_classer_plus_tard</v>
      </c>
    </row>
    <row r="1386" spans="1:9" x14ac:dyDescent="0.25">
      <c r="A1386" s="7">
        <v>43608</v>
      </c>
      <c r="B1386" s="7">
        <f t="shared" si="64"/>
        <v>43609</v>
      </c>
      <c r="C1386" s="7"/>
      <c r="D1386" s="7"/>
      <c r="E1386" s="8">
        <f t="shared" si="65"/>
        <v>2019</v>
      </c>
      <c r="F1386" s="8">
        <f t="shared" si="66"/>
        <v>5</v>
      </c>
      <c r="G1386" t="s">
        <v>202</v>
      </c>
      <c r="H1386" t="str">
        <f>VLOOKUP(G1386,recodage_dispositifs!$A$1:$B$581,2,FALSE)</f>
        <v>SONDE DE DEFIBRILLATION</v>
      </c>
      <c r="I1386" t="str">
        <f>VLOOKUP(G1386,recodage_dispositifs!$A$1:$C$581,3,FALSE)</f>
        <v>a_classer_plus_tard</v>
      </c>
    </row>
    <row r="1387" spans="1:9" x14ac:dyDescent="0.25">
      <c r="A1387" s="7">
        <v>43608</v>
      </c>
      <c r="B1387" s="7">
        <f t="shared" si="64"/>
        <v>43609</v>
      </c>
      <c r="C1387" s="7"/>
      <c r="D1387" s="7"/>
      <c r="E1387" s="8">
        <f t="shared" si="65"/>
        <v>2019</v>
      </c>
      <c r="F1387" s="8">
        <f t="shared" si="66"/>
        <v>5</v>
      </c>
      <c r="G1387" t="s">
        <v>25</v>
      </c>
      <c r="H1387" t="str">
        <f>VLOOKUP(G1387,recodage_dispositifs!$A$1:$B$581,2,FALSE)</f>
        <v>CATHETER VEINEUX CENTRAL</v>
      </c>
      <c r="I1387" t="str">
        <f>VLOOKUP(G1387,recodage_dispositifs!$A$1:$C$581,3,FALSE)</f>
        <v>a_classer_plus_tard</v>
      </c>
    </row>
    <row r="1388" spans="1:9" x14ac:dyDescent="0.25">
      <c r="A1388" s="7">
        <v>43608</v>
      </c>
      <c r="B1388" s="7">
        <f t="shared" si="64"/>
        <v>43609</v>
      </c>
      <c r="C1388" s="7"/>
      <c r="D1388" s="7"/>
      <c r="E1388" s="8">
        <f t="shared" si="65"/>
        <v>2019</v>
      </c>
      <c r="F1388" s="8">
        <f t="shared" si="66"/>
        <v>5</v>
      </c>
      <c r="G1388" t="s">
        <v>446</v>
      </c>
      <c r="H1388" t="str">
        <f>VLOOKUP(G1388,recodage_dispositifs!$A$1:$B$581,2,FALSE)</f>
        <v>GASTROSTOMIE</v>
      </c>
      <c r="I1388" t="str">
        <f>VLOOKUP(G1388,recodage_dispositifs!$A$1:$C$581,3,FALSE)</f>
        <v>a_classer_plus_tard</v>
      </c>
    </row>
    <row r="1389" spans="1:9" x14ac:dyDescent="0.25">
      <c r="A1389" s="7">
        <v>43608</v>
      </c>
      <c r="B1389" s="7">
        <f t="shared" si="64"/>
        <v>43609</v>
      </c>
      <c r="C1389" s="7"/>
      <c r="D1389" s="7"/>
      <c r="E1389" s="8">
        <f t="shared" si="65"/>
        <v>2019</v>
      </c>
      <c r="F1389" s="8">
        <f t="shared" si="66"/>
        <v>5</v>
      </c>
      <c r="G1389" t="s">
        <v>267</v>
      </c>
      <c r="H1389" t="str">
        <f>VLOOKUP(G1389,recodage_dispositifs!$A$1:$B$581,2,FALSE)</f>
        <v>POMPE A PERFUSION AMBULATOIRE ( ACCESSOIRES )</v>
      </c>
      <c r="I1389" t="str">
        <f>VLOOKUP(G1389,recodage_dispositifs!$A$1:$C$581,3,FALSE)</f>
        <v>a_classer_plus_tard</v>
      </c>
    </row>
    <row r="1390" spans="1:9" x14ac:dyDescent="0.25">
      <c r="A1390" s="7">
        <v>43608</v>
      </c>
      <c r="B1390" s="7">
        <f t="shared" si="64"/>
        <v>43609</v>
      </c>
      <c r="C1390" s="7"/>
      <c r="D1390" s="7"/>
      <c r="E1390" s="8">
        <f t="shared" si="65"/>
        <v>2019</v>
      </c>
      <c r="F1390" s="8">
        <f t="shared" si="66"/>
        <v>5</v>
      </c>
      <c r="G1390" t="s">
        <v>149</v>
      </c>
      <c r="H1390" t="str">
        <f>VLOOKUP(G1390,recodage_dispositifs!$A$1:$B$581,2,FALSE)</f>
        <v>CATHETER GUIDE</v>
      </c>
      <c r="I1390" t="str">
        <f>VLOOKUP(G1390,recodage_dispositifs!$A$1:$C$581,3,FALSE)</f>
        <v>a_classer_plus_tard</v>
      </c>
    </row>
    <row r="1391" spans="1:9" x14ac:dyDescent="0.25">
      <c r="A1391" s="7">
        <v>43608</v>
      </c>
      <c r="B1391" s="7">
        <f t="shared" si="64"/>
        <v>43609</v>
      </c>
      <c r="C1391" s="7"/>
      <c r="D1391" s="7"/>
      <c r="E1391" s="8">
        <f t="shared" si="65"/>
        <v>2019</v>
      </c>
      <c r="F1391" s="8">
        <f t="shared" si="66"/>
        <v>5</v>
      </c>
      <c r="G1391" t="s">
        <v>149</v>
      </c>
      <c r="H1391" t="str">
        <f>VLOOKUP(G1391,recodage_dispositifs!$A$1:$B$581,2,FALSE)</f>
        <v>CATHETER GUIDE</v>
      </c>
      <c r="I1391" t="str">
        <f>VLOOKUP(G1391,recodage_dispositifs!$A$1:$C$581,3,FALSE)</f>
        <v>a_classer_plus_tard</v>
      </c>
    </row>
    <row r="1392" spans="1:9" x14ac:dyDescent="0.25">
      <c r="A1392" s="7">
        <v>43608</v>
      </c>
      <c r="B1392" s="7">
        <f t="shared" si="64"/>
        <v>43609</v>
      </c>
      <c r="C1392" s="7"/>
      <c r="D1392" s="7"/>
      <c r="E1392" s="8">
        <f t="shared" si="65"/>
        <v>2019</v>
      </c>
      <c r="F1392" s="8">
        <f t="shared" si="66"/>
        <v>5</v>
      </c>
      <c r="G1392" t="s">
        <v>451</v>
      </c>
      <c r="H1392" t="str">
        <f>VLOOKUP(G1392,recodage_dispositifs!$A$1:$B$581,2,FALSE)</f>
        <v>GUIDE POUR CATHETER VASCULAIRE</v>
      </c>
      <c r="I1392" t="str">
        <f>VLOOKUP(G1392,recodage_dispositifs!$A$1:$C$581,3,FALSE)</f>
        <v>a_classer_plus_tard</v>
      </c>
    </row>
    <row r="1393" spans="1:9" x14ac:dyDescent="0.25">
      <c r="A1393" s="7">
        <v>43608</v>
      </c>
      <c r="B1393" s="7">
        <f t="shared" si="64"/>
        <v>43609</v>
      </c>
      <c r="C1393" s="7"/>
      <c r="D1393" s="7"/>
      <c r="E1393" s="8">
        <f t="shared" si="65"/>
        <v>2019</v>
      </c>
      <c r="F1393" s="8">
        <f t="shared" si="66"/>
        <v>5</v>
      </c>
      <c r="G1393" t="s">
        <v>202</v>
      </c>
      <c r="H1393" t="str">
        <f>VLOOKUP(G1393,recodage_dispositifs!$A$1:$B$581,2,FALSE)</f>
        <v>SONDE DE DEFIBRILLATION</v>
      </c>
      <c r="I1393" t="str">
        <f>VLOOKUP(G1393,recodage_dispositifs!$A$1:$C$581,3,FALSE)</f>
        <v>a_classer_plus_tard</v>
      </c>
    </row>
    <row r="1394" spans="1:9" x14ac:dyDescent="0.25">
      <c r="A1394" s="7">
        <v>43608</v>
      </c>
      <c r="B1394" s="7">
        <f t="shared" si="64"/>
        <v>43609</v>
      </c>
      <c r="C1394" s="7"/>
      <c r="D1394" s="7"/>
      <c r="E1394" s="8">
        <f t="shared" si="65"/>
        <v>2019</v>
      </c>
      <c r="F1394" s="8">
        <f t="shared" si="66"/>
        <v>5</v>
      </c>
      <c r="G1394" t="s">
        <v>45</v>
      </c>
      <c r="H1394" t="str">
        <f>VLOOKUP(G1394,recodage_dispositifs!$A$1:$B$581,2,FALSE)</f>
        <v>AGRAFEUSE CHIRURGICALE</v>
      </c>
      <c r="I1394" t="str">
        <f>VLOOKUP(G1394,recodage_dispositifs!$A$1:$C$581,3,FALSE)</f>
        <v>chirurgie</v>
      </c>
    </row>
    <row r="1395" spans="1:9" x14ac:dyDescent="0.25">
      <c r="A1395" s="7">
        <v>43608</v>
      </c>
      <c r="B1395" s="7">
        <f t="shared" si="64"/>
        <v>43609</v>
      </c>
      <c r="C1395" s="7"/>
      <c r="D1395" s="7"/>
      <c r="E1395" s="8">
        <f t="shared" si="65"/>
        <v>2019</v>
      </c>
      <c r="F1395" s="8">
        <f t="shared" si="66"/>
        <v>5</v>
      </c>
      <c r="G1395" t="s">
        <v>45</v>
      </c>
      <c r="H1395" t="str">
        <f>VLOOKUP(G1395,recodage_dispositifs!$A$1:$B$581,2,FALSE)</f>
        <v>AGRAFEUSE CHIRURGICALE</v>
      </c>
      <c r="I1395" t="str">
        <f>VLOOKUP(G1395,recodage_dispositifs!$A$1:$C$581,3,FALSE)</f>
        <v>chirurgie</v>
      </c>
    </row>
    <row r="1396" spans="1:9" x14ac:dyDescent="0.25">
      <c r="A1396" s="7">
        <v>43608</v>
      </c>
      <c r="B1396" s="7">
        <f t="shared" si="64"/>
        <v>43609</v>
      </c>
      <c r="C1396" s="7"/>
      <c r="D1396" s="7"/>
      <c r="E1396" s="8">
        <f t="shared" si="65"/>
        <v>2019</v>
      </c>
      <c r="F1396" s="8">
        <f t="shared" si="66"/>
        <v>5</v>
      </c>
      <c r="G1396" t="s">
        <v>374</v>
      </c>
      <c r="H1396" t="str">
        <f>VLOOKUP(G1396,recodage_dispositifs!$A$1:$B$581,2,FALSE)</f>
        <v>BISTOURI ELECTRIQUE</v>
      </c>
      <c r="I1396" t="str">
        <f>VLOOKUP(G1396,recodage_dispositifs!$A$1:$C$581,3,FALSE)</f>
        <v>chirurgie</v>
      </c>
    </row>
    <row r="1397" spans="1:9" x14ac:dyDescent="0.25">
      <c r="A1397" s="7">
        <v>43608</v>
      </c>
      <c r="B1397" s="7">
        <f t="shared" si="64"/>
        <v>43609</v>
      </c>
      <c r="C1397" s="7"/>
      <c r="D1397" s="7"/>
      <c r="E1397" s="8">
        <f t="shared" si="65"/>
        <v>2019</v>
      </c>
      <c r="F1397" s="8">
        <f t="shared" si="66"/>
        <v>5</v>
      </c>
      <c r="G1397" t="s">
        <v>45</v>
      </c>
      <c r="H1397" t="str">
        <f>VLOOKUP(G1397,recodage_dispositifs!$A$1:$B$581,2,FALSE)</f>
        <v>AGRAFEUSE CHIRURGICALE</v>
      </c>
      <c r="I1397" t="str">
        <f>VLOOKUP(G1397,recodage_dispositifs!$A$1:$C$581,3,FALSE)</f>
        <v>chirurgie</v>
      </c>
    </row>
    <row r="1398" spans="1:9" x14ac:dyDescent="0.25">
      <c r="A1398" s="7">
        <v>43608</v>
      </c>
      <c r="B1398" s="7">
        <f t="shared" si="64"/>
        <v>43609</v>
      </c>
      <c r="C1398" s="7"/>
      <c r="D1398" s="7"/>
      <c r="E1398" s="8">
        <f t="shared" si="65"/>
        <v>2019</v>
      </c>
      <c r="F1398" s="8">
        <f t="shared" si="66"/>
        <v>5</v>
      </c>
      <c r="G1398" t="s">
        <v>64</v>
      </c>
      <c r="H1398" t="str">
        <f>VLOOKUP(G1398,recodage_dispositifs!$A$1:$B$581,2,FALSE)</f>
        <v>PINCE A CLIP</v>
      </c>
      <c r="I1398" t="str">
        <f>VLOOKUP(G1398,recodage_dispositifs!$A$1:$C$581,3,FALSE)</f>
        <v>a_classer_plus_tard</v>
      </c>
    </row>
    <row r="1399" spans="1:9" x14ac:dyDescent="0.25">
      <c r="A1399" s="7">
        <v>43608</v>
      </c>
      <c r="B1399" s="7">
        <f t="shared" si="64"/>
        <v>43609</v>
      </c>
      <c r="C1399" s="7"/>
      <c r="D1399" s="7"/>
      <c r="E1399" s="8">
        <f t="shared" si="65"/>
        <v>2019</v>
      </c>
      <c r="F1399" s="8">
        <f t="shared" si="66"/>
        <v>5</v>
      </c>
      <c r="G1399" t="s">
        <v>202</v>
      </c>
      <c r="H1399" t="str">
        <f>VLOOKUP(G1399,recodage_dispositifs!$A$1:$B$581,2,FALSE)</f>
        <v>SONDE DE DEFIBRILLATION</v>
      </c>
      <c r="I1399" t="str">
        <f>VLOOKUP(G1399,recodage_dispositifs!$A$1:$C$581,3,FALSE)</f>
        <v>a_classer_plus_tard</v>
      </c>
    </row>
    <row r="1400" spans="1:9" x14ac:dyDescent="0.25">
      <c r="A1400" s="7">
        <v>43608</v>
      </c>
      <c r="B1400" s="7">
        <f t="shared" si="64"/>
        <v>43609</v>
      </c>
      <c r="C1400" s="7"/>
      <c r="D1400" s="7"/>
      <c r="E1400" s="8">
        <f t="shared" si="65"/>
        <v>2019</v>
      </c>
      <c r="F1400" s="8">
        <f t="shared" si="66"/>
        <v>5</v>
      </c>
      <c r="G1400" t="s">
        <v>22</v>
      </c>
      <c r="H1400" t="str">
        <f>VLOOKUP(G1400,recodage_dispositifs!$A$1:$B$581,2,FALSE)</f>
        <v>SONDE VESICALE DE FOLEY</v>
      </c>
      <c r="I1400" t="str">
        <f>VLOOKUP(G1400,recodage_dispositifs!$A$1:$C$581,3,FALSE)</f>
        <v>a_classer_plus_tard</v>
      </c>
    </row>
    <row r="1401" spans="1:9" x14ac:dyDescent="0.25">
      <c r="A1401" s="7">
        <v>43608</v>
      </c>
      <c r="B1401" s="7">
        <f t="shared" si="64"/>
        <v>43609</v>
      </c>
      <c r="C1401" s="7"/>
      <c r="D1401" s="7"/>
      <c r="E1401" s="8">
        <f t="shared" si="65"/>
        <v>2019</v>
      </c>
      <c r="F1401" s="8">
        <f t="shared" si="66"/>
        <v>5</v>
      </c>
      <c r="G1401" t="s">
        <v>467</v>
      </c>
      <c r="H1401" t="str">
        <f>VLOOKUP(G1401,recodage_dispositifs!$A$1:$B$581,2,FALSE)</f>
        <v>LASER DE THERAPIE</v>
      </c>
      <c r="I1401" t="str">
        <f>VLOOKUP(G1401,recodage_dispositifs!$A$1:$C$581,3,FALSE)</f>
        <v>a_classer_plus_tard</v>
      </c>
    </row>
    <row r="1402" spans="1:9" x14ac:dyDescent="0.25">
      <c r="A1402" s="7">
        <v>43608</v>
      </c>
      <c r="B1402" s="7">
        <f t="shared" si="64"/>
        <v>43609</v>
      </c>
      <c r="C1402" s="7"/>
      <c r="D1402" s="7"/>
      <c r="E1402" s="8">
        <f t="shared" si="65"/>
        <v>2019</v>
      </c>
      <c r="F1402" s="8">
        <f t="shared" si="66"/>
        <v>5</v>
      </c>
      <c r="G1402" t="s">
        <v>60</v>
      </c>
      <c r="H1402" t="str">
        <f>VLOOKUP(G1402,recodage_dispositifs!$A$1:$B$581,2,FALSE)</f>
        <v>STIMULATEUR CARDIAQUE IMPLANTABLE</v>
      </c>
      <c r="I1402" t="str">
        <f>VLOOKUP(G1402,recodage_dispositifs!$A$1:$C$581,3,FALSE)</f>
        <v>a_classer_plus_tard</v>
      </c>
    </row>
    <row r="1403" spans="1:9" x14ac:dyDescent="0.25">
      <c r="A1403" s="7">
        <v>43608</v>
      </c>
      <c r="B1403" s="7">
        <f t="shared" si="64"/>
        <v>43609</v>
      </c>
      <c r="C1403" s="7"/>
      <c r="D1403" s="7"/>
      <c r="E1403" s="8">
        <f t="shared" si="65"/>
        <v>2019</v>
      </c>
      <c r="F1403" s="8">
        <f t="shared" si="66"/>
        <v>5</v>
      </c>
      <c r="G1403" t="s">
        <v>92</v>
      </c>
      <c r="H1403" t="str">
        <f>VLOOKUP(G1403,recodage_dispositifs!$A$1:$B$581,2,FALSE)</f>
        <v>CATHETER A BALLONNET - DILATATIONS</v>
      </c>
      <c r="I1403" t="str">
        <f>VLOOKUP(G1403,recodage_dispositifs!$A$1:$C$581,3,FALSE)</f>
        <v>a_classer_plus_tard</v>
      </c>
    </row>
    <row r="1404" spans="1:9" x14ac:dyDescent="0.25">
      <c r="A1404" s="7">
        <v>43607</v>
      </c>
      <c r="B1404" s="7">
        <f t="shared" si="64"/>
        <v>43608</v>
      </c>
      <c r="C1404" s="7"/>
      <c r="D1404" s="7"/>
      <c r="E1404" s="8">
        <f t="shared" si="65"/>
        <v>2019</v>
      </c>
      <c r="F1404" s="8">
        <f t="shared" si="66"/>
        <v>5</v>
      </c>
      <c r="G1404" t="s">
        <v>374</v>
      </c>
      <c r="H1404" t="str">
        <f>VLOOKUP(G1404,recodage_dispositifs!$A$1:$B$581,2,FALSE)</f>
        <v>BISTOURI ELECTRIQUE</v>
      </c>
      <c r="I1404" t="str">
        <f>VLOOKUP(G1404,recodage_dispositifs!$A$1:$C$581,3,FALSE)</f>
        <v>chirurgie</v>
      </c>
    </row>
    <row r="1405" spans="1:9" x14ac:dyDescent="0.25">
      <c r="A1405" s="7">
        <v>43607</v>
      </c>
      <c r="B1405" s="7">
        <f t="shared" si="64"/>
        <v>43608</v>
      </c>
      <c r="C1405" s="7"/>
      <c r="D1405" s="7"/>
      <c r="E1405" s="8">
        <f t="shared" si="65"/>
        <v>2019</v>
      </c>
      <c r="F1405" s="8">
        <f t="shared" si="66"/>
        <v>5</v>
      </c>
      <c r="G1405" t="s">
        <v>468</v>
      </c>
      <c r="H1405" t="str">
        <f>VLOOKUP(G1405,recodage_dispositifs!$A$1:$B$581,2,FALSE)</f>
        <v>APPAREIL DE CHIRURGIE VITREO - RETINIENNE</v>
      </c>
      <c r="I1405" t="str">
        <f>VLOOKUP(G1405,recodage_dispositifs!$A$1:$C$581,3,FALSE)</f>
        <v>chirurgie</v>
      </c>
    </row>
    <row r="1406" spans="1:9" x14ac:dyDescent="0.25">
      <c r="A1406" s="7">
        <v>43607</v>
      </c>
      <c r="B1406" s="7">
        <f t="shared" si="64"/>
        <v>43608</v>
      </c>
      <c r="C1406" s="7"/>
      <c r="D1406" s="7"/>
      <c r="E1406" s="8">
        <f t="shared" si="65"/>
        <v>2019</v>
      </c>
      <c r="F1406" s="8">
        <f t="shared" si="66"/>
        <v>5</v>
      </c>
      <c r="G1406" t="s">
        <v>469</v>
      </c>
      <c r="H1406" t="str">
        <f>VLOOKUP(G1406,recodage_dispositifs!$A$1:$B$581,2,FALSE)</f>
        <v>CATHETER DE DILATATION URETERAL</v>
      </c>
      <c r="I1406" t="str">
        <f>VLOOKUP(G1406,recodage_dispositifs!$A$1:$C$581,3,FALSE)</f>
        <v>a_classer_plus_tard</v>
      </c>
    </row>
    <row r="1407" spans="1:9" x14ac:dyDescent="0.25">
      <c r="A1407" s="7">
        <v>43607</v>
      </c>
      <c r="B1407" s="7">
        <f t="shared" si="64"/>
        <v>43608</v>
      </c>
      <c r="C1407" s="7"/>
      <c r="D1407" s="7"/>
      <c r="E1407" s="8">
        <f t="shared" si="65"/>
        <v>2019</v>
      </c>
      <c r="F1407" s="8">
        <f t="shared" si="66"/>
        <v>5</v>
      </c>
      <c r="G1407" t="s">
        <v>464</v>
      </c>
      <c r="H1407" t="str">
        <f>VLOOKUP(G1407,recodage_dispositifs!$A$1:$B$581,2,FALSE)</f>
        <v>PROTHESE TOTALE DE GENOU A GLISSEMENT</v>
      </c>
      <c r="I1407" t="str">
        <f>VLOOKUP(G1407,recodage_dispositifs!$A$1:$C$581,3,FALSE)</f>
        <v>chirurgie</v>
      </c>
    </row>
    <row r="1408" spans="1:9" x14ac:dyDescent="0.25">
      <c r="A1408" s="7">
        <v>43607</v>
      </c>
      <c r="B1408" s="7">
        <f t="shared" si="64"/>
        <v>43608</v>
      </c>
      <c r="C1408" s="7"/>
      <c r="D1408" s="7"/>
      <c r="E1408" s="8">
        <f t="shared" si="65"/>
        <v>2019</v>
      </c>
      <c r="F1408" s="8">
        <f t="shared" si="66"/>
        <v>5</v>
      </c>
      <c r="G1408" t="s">
        <v>269</v>
      </c>
      <c r="H1408" t="str">
        <f>VLOOKUP(G1408,recodage_dispositifs!$A$1:$B$581,2,FALSE)</f>
        <v>SONDE DE STIMULATION CARDIAQUE</v>
      </c>
      <c r="I1408" t="str">
        <f>VLOOKUP(G1408,recodage_dispositifs!$A$1:$C$581,3,FALSE)</f>
        <v>a_classer_plus_tard</v>
      </c>
    </row>
    <row r="1409" spans="1:9" x14ac:dyDescent="0.25">
      <c r="A1409" s="7">
        <v>43606</v>
      </c>
      <c r="B1409" s="7">
        <f t="shared" si="64"/>
        <v>43607</v>
      </c>
      <c r="C1409" s="7"/>
      <c r="D1409" s="7"/>
      <c r="E1409" s="8">
        <f t="shared" si="65"/>
        <v>2019</v>
      </c>
      <c r="F1409" s="8">
        <f t="shared" si="66"/>
        <v>5</v>
      </c>
      <c r="G1409" t="s">
        <v>470</v>
      </c>
      <c r="H1409" t="str">
        <f>VLOOKUP(G1409,recodage_dispositifs!$A$1:$B$581,2,FALSE)</f>
        <v xml:space="preserve">MATERIEL DENTAIRE </v>
      </c>
      <c r="I1409" t="str">
        <f>VLOOKUP(G1409,recodage_dispositifs!$A$1:$C$581,3,FALSE)</f>
        <v>a_classer_plus_tard</v>
      </c>
    </row>
    <row r="1410" spans="1:9" x14ac:dyDescent="0.25">
      <c r="A1410" s="7">
        <v>43606</v>
      </c>
      <c r="B1410" s="7">
        <f t="shared" si="64"/>
        <v>43607</v>
      </c>
      <c r="C1410" s="7"/>
      <c r="D1410" s="7"/>
      <c r="E1410" s="8">
        <f t="shared" si="65"/>
        <v>2019</v>
      </c>
      <c r="F1410" s="8">
        <f t="shared" si="66"/>
        <v>5</v>
      </c>
      <c r="G1410" t="s">
        <v>373</v>
      </c>
      <c r="H1410" t="str">
        <f>VLOOKUP(G1410,recodage_dispositifs!$A$1:$B$581,2,FALSE)</f>
        <v>OPHTALMOLOGIE ( AUTRE )</v>
      </c>
      <c r="I1410" t="str">
        <f>VLOOKUP(G1410,recodage_dispositifs!$A$1:$C$581,3,FALSE)</f>
        <v>a_classer_plus_tard</v>
      </c>
    </row>
    <row r="1411" spans="1:9" x14ac:dyDescent="0.25">
      <c r="A1411" s="7">
        <v>43606</v>
      </c>
      <c r="B1411" s="7">
        <f t="shared" si="64"/>
        <v>43607</v>
      </c>
      <c r="C1411" s="7"/>
      <c r="D1411" s="7"/>
      <c r="E1411" s="8">
        <f t="shared" si="65"/>
        <v>2019</v>
      </c>
      <c r="F1411" s="8">
        <f t="shared" si="66"/>
        <v>5</v>
      </c>
      <c r="G1411" t="s">
        <v>373</v>
      </c>
      <c r="H1411" t="str">
        <f>VLOOKUP(G1411,recodage_dispositifs!$A$1:$B$581,2,FALSE)</f>
        <v>OPHTALMOLOGIE ( AUTRE )</v>
      </c>
      <c r="I1411" t="str">
        <f>VLOOKUP(G1411,recodage_dispositifs!$A$1:$C$581,3,FALSE)</f>
        <v>a_classer_plus_tard</v>
      </c>
    </row>
    <row r="1412" spans="1:9" x14ac:dyDescent="0.25">
      <c r="A1412" s="7">
        <v>43606</v>
      </c>
      <c r="B1412" s="7">
        <f t="shared" ref="B1412:B1475" si="67">A1412+1</f>
        <v>43607</v>
      </c>
      <c r="C1412" s="7"/>
      <c r="D1412" s="7"/>
      <c r="E1412" s="8">
        <f t="shared" ref="E1412:E1475" si="68">YEAR(A1412)</f>
        <v>2019</v>
      </c>
      <c r="F1412" s="8">
        <f t="shared" ref="F1412:F1475" si="69">MONTH(A1412)</f>
        <v>5</v>
      </c>
      <c r="G1412" t="s">
        <v>357</v>
      </c>
      <c r="H1412" t="str">
        <f>VLOOKUP(G1412,recodage_dispositifs!$A$1:$B$581,2,FALSE)</f>
        <v>TROCART DE COELIOSCOPIE</v>
      </c>
      <c r="I1412" t="str">
        <f>VLOOKUP(G1412,recodage_dispositifs!$A$1:$C$581,3,FALSE)</f>
        <v>a_classer_plus_tard</v>
      </c>
    </row>
    <row r="1413" spans="1:9" x14ac:dyDescent="0.25">
      <c r="A1413" s="7">
        <v>43606</v>
      </c>
      <c r="B1413" s="7">
        <f t="shared" si="67"/>
        <v>43607</v>
      </c>
      <c r="C1413" s="7"/>
      <c r="D1413" s="7"/>
      <c r="E1413" s="8">
        <f t="shared" si="68"/>
        <v>2019</v>
      </c>
      <c r="F1413" s="8">
        <f t="shared" si="69"/>
        <v>5</v>
      </c>
      <c r="G1413" t="s">
        <v>276</v>
      </c>
      <c r="H1413" t="str">
        <f>VLOOKUP(G1413,recodage_dispositifs!$A$1:$B$581,2,FALSE)</f>
        <v>LIGNE A SANG D' HEMODIALYSE AVEC CASSETTE</v>
      </c>
      <c r="I1413" t="str">
        <f>VLOOKUP(G1413,recodage_dispositifs!$A$1:$C$581,3,FALSE)</f>
        <v>a_classer_plus_tard</v>
      </c>
    </row>
    <row r="1414" spans="1:9" x14ac:dyDescent="0.25">
      <c r="A1414" s="7">
        <v>43606</v>
      </c>
      <c r="B1414" s="7">
        <f t="shared" si="67"/>
        <v>43607</v>
      </c>
      <c r="C1414" s="7"/>
      <c r="D1414" s="7"/>
      <c r="E1414" s="8">
        <f t="shared" si="68"/>
        <v>2019</v>
      </c>
      <c r="F1414" s="8">
        <f t="shared" si="69"/>
        <v>5</v>
      </c>
      <c r="G1414" t="s">
        <v>464</v>
      </c>
      <c r="H1414" t="str">
        <f>VLOOKUP(G1414,recodage_dispositifs!$A$1:$B$581,2,FALSE)</f>
        <v>PROTHESE TOTALE DE GENOU A GLISSEMENT</v>
      </c>
      <c r="I1414" t="str">
        <f>VLOOKUP(G1414,recodage_dispositifs!$A$1:$C$581,3,FALSE)</f>
        <v>chirurgie</v>
      </c>
    </row>
    <row r="1415" spans="1:9" x14ac:dyDescent="0.25">
      <c r="A1415" s="7">
        <v>43606</v>
      </c>
      <c r="B1415" s="7">
        <f t="shared" si="67"/>
        <v>43607</v>
      </c>
      <c r="C1415" s="7"/>
      <c r="D1415" s="7"/>
      <c r="E1415" s="8">
        <f t="shared" si="68"/>
        <v>2019</v>
      </c>
      <c r="F1415" s="8">
        <f t="shared" si="69"/>
        <v>5</v>
      </c>
      <c r="G1415" t="s">
        <v>471</v>
      </c>
      <c r="H1415" t="str">
        <f>VLOOKUP(G1415,recodage_dispositifs!$A$1:$B$581,2,FALSE)</f>
        <v>TEP PET - SCAN MEDECINE NUCLEAIRE</v>
      </c>
      <c r="I1415" t="str">
        <f>VLOOKUP(G1415,recodage_dispositifs!$A$1:$C$581,3,FALSE)</f>
        <v>a_classer_plus_tard</v>
      </c>
    </row>
    <row r="1416" spans="1:9" x14ac:dyDescent="0.25">
      <c r="A1416" s="7">
        <v>43606</v>
      </c>
      <c r="B1416" s="7">
        <f t="shared" si="67"/>
        <v>43607</v>
      </c>
      <c r="C1416" s="7"/>
      <c r="D1416" s="7"/>
      <c r="E1416" s="8">
        <f t="shared" si="68"/>
        <v>2019</v>
      </c>
      <c r="F1416" s="8">
        <f t="shared" si="69"/>
        <v>5</v>
      </c>
      <c r="G1416" t="s">
        <v>434</v>
      </c>
      <c r="H1416" t="str">
        <f>VLOOKUP(G1416,recodage_dispositifs!$A$1:$B$581,2,FALSE)</f>
        <v>FIL DE SUTURE CHIRURGICAL</v>
      </c>
      <c r="I1416" t="str">
        <f>VLOOKUP(G1416,recodage_dispositifs!$A$1:$C$581,3,FALSE)</f>
        <v>a_classer_plus_tard</v>
      </c>
    </row>
    <row r="1417" spans="1:9" x14ac:dyDescent="0.25">
      <c r="A1417" s="7">
        <v>43605</v>
      </c>
      <c r="B1417" s="7">
        <f t="shared" si="67"/>
        <v>43606</v>
      </c>
      <c r="C1417" s="7"/>
      <c r="D1417" s="7"/>
      <c r="E1417" s="8">
        <f t="shared" si="68"/>
        <v>2019</v>
      </c>
      <c r="F1417" s="8">
        <f t="shared" si="69"/>
        <v>5</v>
      </c>
      <c r="G1417" t="s">
        <v>45</v>
      </c>
      <c r="H1417" t="str">
        <f>VLOOKUP(G1417,recodage_dispositifs!$A$1:$B$581,2,FALSE)</f>
        <v>AGRAFEUSE CHIRURGICALE</v>
      </c>
      <c r="I1417" t="str">
        <f>VLOOKUP(G1417,recodage_dispositifs!$A$1:$C$581,3,FALSE)</f>
        <v>chirurgie</v>
      </c>
    </row>
    <row r="1418" spans="1:9" x14ac:dyDescent="0.25">
      <c r="A1418" s="7">
        <v>43605</v>
      </c>
      <c r="B1418" s="7">
        <f t="shared" si="67"/>
        <v>43606</v>
      </c>
      <c r="C1418" s="7"/>
      <c r="D1418" s="7"/>
      <c r="E1418" s="8">
        <f t="shared" si="68"/>
        <v>2019</v>
      </c>
      <c r="F1418" s="8">
        <f t="shared" si="69"/>
        <v>5</v>
      </c>
      <c r="G1418" t="s">
        <v>472</v>
      </c>
      <c r="H1418" t="str">
        <f>VLOOKUP(G1418,recodage_dispositifs!$A$1:$B$581,2,FALSE)</f>
        <v>CABLE DE LUMIERE FROIDE</v>
      </c>
      <c r="I1418" t="str">
        <f>VLOOKUP(G1418,recodage_dispositifs!$A$1:$C$581,3,FALSE)</f>
        <v>a_classer_plus_tard</v>
      </c>
    </row>
    <row r="1419" spans="1:9" x14ac:dyDescent="0.25">
      <c r="A1419" s="7">
        <v>43605</v>
      </c>
      <c r="B1419" s="7">
        <f t="shared" si="67"/>
        <v>43606</v>
      </c>
      <c r="C1419" s="7"/>
      <c r="D1419" s="7"/>
      <c r="E1419" s="8">
        <f t="shared" si="68"/>
        <v>2019</v>
      </c>
      <c r="F1419" s="8">
        <f t="shared" si="69"/>
        <v>5</v>
      </c>
      <c r="G1419" t="s">
        <v>269</v>
      </c>
      <c r="H1419" t="str">
        <f>VLOOKUP(G1419,recodage_dispositifs!$A$1:$B$581,2,FALSE)</f>
        <v>SONDE DE STIMULATION CARDIAQUE</v>
      </c>
      <c r="I1419" t="str">
        <f>VLOOKUP(G1419,recodage_dispositifs!$A$1:$C$581,3,FALSE)</f>
        <v>a_classer_plus_tard</v>
      </c>
    </row>
    <row r="1420" spans="1:9" x14ac:dyDescent="0.25">
      <c r="A1420" s="7">
        <v>43605</v>
      </c>
      <c r="B1420" s="7">
        <f t="shared" si="67"/>
        <v>43606</v>
      </c>
      <c r="C1420" s="7"/>
      <c r="D1420" s="7"/>
      <c r="E1420" s="8">
        <f t="shared" si="68"/>
        <v>2019</v>
      </c>
      <c r="F1420" s="8">
        <f t="shared" si="69"/>
        <v>5</v>
      </c>
      <c r="G1420" t="s">
        <v>351</v>
      </c>
      <c r="H1420" t="str">
        <f>VLOOKUP(G1420,recodage_dispositifs!$A$1:$B$581,2,FALSE)</f>
        <v>MATERIEL ANCILLAIRE</v>
      </c>
      <c r="I1420" t="str">
        <f>VLOOKUP(G1420,recodage_dispositifs!$A$1:$C$581,3,FALSE)</f>
        <v>chirurgie</v>
      </c>
    </row>
    <row r="1421" spans="1:9" x14ac:dyDescent="0.25">
      <c r="A1421" s="7">
        <v>43605</v>
      </c>
      <c r="B1421" s="7">
        <f t="shared" si="67"/>
        <v>43606</v>
      </c>
      <c r="C1421" s="7"/>
      <c r="D1421" s="7"/>
      <c r="E1421" s="8">
        <f t="shared" si="68"/>
        <v>2019</v>
      </c>
      <c r="F1421" s="8">
        <f t="shared" si="69"/>
        <v>5</v>
      </c>
      <c r="G1421" t="s">
        <v>213</v>
      </c>
      <c r="H1421" t="str">
        <f>VLOOKUP(G1421,recodage_dispositifs!$A$1:$B$581,2,FALSE)</f>
        <v>LAP : LOGICIEL AIDE A LA PRESCRIPTION</v>
      </c>
      <c r="I1421" t="str">
        <f>VLOOKUP(G1421,recodage_dispositifs!$A$1:$C$581,3,FALSE)</f>
        <v>a_classer_plus_tard</v>
      </c>
    </row>
    <row r="1422" spans="1:9" x14ac:dyDescent="0.25">
      <c r="A1422" s="7">
        <v>43604</v>
      </c>
      <c r="B1422" s="7">
        <f t="shared" si="67"/>
        <v>43605</v>
      </c>
      <c r="C1422" s="7"/>
      <c r="D1422" s="7"/>
      <c r="E1422" s="8">
        <f t="shared" si="68"/>
        <v>2019</v>
      </c>
      <c r="F1422" s="8">
        <f t="shared" si="69"/>
        <v>5</v>
      </c>
      <c r="G1422" t="s">
        <v>45</v>
      </c>
      <c r="H1422" t="str">
        <f>VLOOKUP(G1422,recodage_dispositifs!$A$1:$B$581,2,FALSE)</f>
        <v>AGRAFEUSE CHIRURGICALE</v>
      </c>
      <c r="I1422" t="str">
        <f>VLOOKUP(G1422,recodage_dispositifs!$A$1:$C$581,3,FALSE)</f>
        <v>chirurgie</v>
      </c>
    </row>
    <row r="1423" spans="1:9" x14ac:dyDescent="0.25">
      <c r="A1423" s="7">
        <v>43604</v>
      </c>
      <c r="B1423" s="7">
        <f t="shared" si="67"/>
        <v>43605</v>
      </c>
      <c r="C1423" s="7"/>
      <c r="D1423" s="7"/>
      <c r="E1423" s="8">
        <f t="shared" si="68"/>
        <v>2019</v>
      </c>
      <c r="F1423" s="8">
        <f t="shared" si="69"/>
        <v>5</v>
      </c>
      <c r="G1423" t="s">
        <v>409</v>
      </c>
      <c r="H1423" t="str">
        <f>VLOOKUP(G1423,recodage_dispositifs!$A$1:$B$581,2,FALSE)</f>
        <v>PMI</v>
      </c>
      <c r="I1423" t="str">
        <f>VLOOKUP(G1423,recodage_dispositifs!$A$1:$C$581,3,FALSE)</f>
        <v>a_classer_plus_tard</v>
      </c>
    </row>
    <row r="1424" spans="1:9" x14ac:dyDescent="0.25">
      <c r="A1424" s="7">
        <v>43604</v>
      </c>
      <c r="B1424" s="7">
        <f t="shared" si="67"/>
        <v>43605</v>
      </c>
      <c r="C1424" s="7"/>
      <c r="D1424" s="7"/>
      <c r="E1424" s="8">
        <f t="shared" si="68"/>
        <v>2019</v>
      </c>
      <c r="F1424" s="8">
        <f t="shared" si="69"/>
        <v>5</v>
      </c>
      <c r="G1424" t="s">
        <v>282</v>
      </c>
      <c r="H1424" t="str">
        <f>VLOOKUP(G1424,recodage_dispositifs!$A$1:$B$581,2,FALSE)</f>
        <v>DMU DE RECUPERATION PER ET POST - OPERATOIRE</v>
      </c>
      <c r="I1424" t="str">
        <f>VLOOKUP(G1424,recodage_dispositifs!$A$1:$C$581,3,FALSE)</f>
        <v>a_classer_plus_tard</v>
      </c>
    </row>
    <row r="1425" spans="1:9" x14ac:dyDescent="0.25">
      <c r="A1425" s="7">
        <v>43603</v>
      </c>
      <c r="B1425" s="7">
        <f t="shared" si="67"/>
        <v>43604</v>
      </c>
      <c r="C1425" s="7"/>
      <c r="D1425" s="7"/>
      <c r="E1425" s="8">
        <f t="shared" si="68"/>
        <v>2019</v>
      </c>
      <c r="F1425" s="8">
        <f t="shared" si="69"/>
        <v>5</v>
      </c>
      <c r="G1425" t="s">
        <v>54</v>
      </c>
      <c r="H1425" t="str">
        <f>VLOOKUP(G1425,recodage_dispositifs!$A$1:$B$581,2,FALSE)</f>
        <v>DEFIBRILLATEUR IMPLANTABLE</v>
      </c>
      <c r="I1425" t="str">
        <f>VLOOKUP(G1425,recodage_dispositifs!$A$1:$C$581,3,FALSE)</f>
        <v>a_classer_plus_tard</v>
      </c>
    </row>
    <row r="1426" spans="1:9" x14ac:dyDescent="0.25">
      <c r="A1426" s="7">
        <v>43603</v>
      </c>
      <c r="B1426" s="7">
        <f t="shared" si="67"/>
        <v>43604</v>
      </c>
      <c r="C1426" s="7"/>
      <c r="D1426" s="7"/>
      <c r="E1426" s="8">
        <f t="shared" si="68"/>
        <v>2019</v>
      </c>
      <c r="F1426" s="8">
        <f t="shared" si="69"/>
        <v>5</v>
      </c>
      <c r="G1426" t="s">
        <v>457</v>
      </c>
      <c r="H1426" t="str">
        <f>VLOOKUP(G1426,recodage_dispositifs!$A$1:$B$581,2,FALSE)</f>
        <v xml:space="preserve">TUBULURE DE PERFUSION </v>
      </c>
      <c r="I1426" t="str">
        <f>VLOOKUP(G1426,recodage_dispositifs!$A$1:$C$581,3,FALSE)</f>
        <v>a_classer_plus_tard</v>
      </c>
    </row>
    <row r="1427" spans="1:9" x14ac:dyDescent="0.25">
      <c r="A1427" s="7">
        <v>43603</v>
      </c>
      <c r="B1427" s="7">
        <f t="shared" si="67"/>
        <v>43604</v>
      </c>
      <c r="C1427" s="7"/>
      <c r="D1427" s="7"/>
      <c r="E1427" s="8">
        <f t="shared" si="68"/>
        <v>2019</v>
      </c>
      <c r="F1427" s="8">
        <f t="shared" si="69"/>
        <v>5</v>
      </c>
      <c r="G1427" t="s">
        <v>421</v>
      </c>
      <c r="H1427" t="str">
        <f>VLOOKUP(G1427,recodage_dispositifs!$A$1:$B$581,2,FALSE)</f>
        <v xml:space="preserve">VIS D'OSTEOSYNTHESE </v>
      </c>
      <c r="I1427" t="str">
        <f>VLOOKUP(G1427,recodage_dispositifs!$A$1:$C$581,3,FALSE)</f>
        <v>a_classer_plus_tard</v>
      </c>
    </row>
    <row r="1428" spans="1:9" x14ac:dyDescent="0.25">
      <c r="A1428" s="7">
        <v>43603</v>
      </c>
      <c r="B1428" s="7">
        <f t="shared" si="67"/>
        <v>43604</v>
      </c>
      <c r="C1428" s="7"/>
      <c r="D1428" s="7"/>
      <c r="E1428" s="8">
        <f t="shared" si="68"/>
        <v>2019</v>
      </c>
      <c r="F1428" s="8">
        <f t="shared" si="69"/>
        <v>5</v>
      </c>
      <c r="G1428" t="s">
        <v>149</v>
      </c>
      <c r="H1428" t="str">
        <f>VLOOKUP(G1428,recodage_dispositifs!$A$1:$B$581,2,FALSE)</f>
        <v>CATHETER GUIDE</v>
      </c>
      <c r="I1428" t="str">
        <f>VLOOKUP(G1428,recodage_dispositifs!$A$1:$C$581,3,FALSE)</f>
        <v>a_classer_plus_tard</v>
      </c>
    </row>
    <row r="1429" spans="1:9" x14ac:dyDescent="0.25">
      <c r="A1429" s="7">
        <v>43603</v>
      </c>
      <c r="B1429" s="7">
        <f t="shared" si="67"/>
        <v>43604</v>
      </c>
      <c r="C1429" s="7"/>
      <c r="D1429" s="7"/>
      <c r="E1429" s="8">
        <f t="shared" si="68"/>
        <v>2019</v>
      </c>
      <c r="F1429" s="8">
        <f t="shared" si="69"/>
        <v>5</v>
      </c>
      <c r="G1429" t="s">
        <v>473</v>
      </c>
      <c r="H1429" t="str">
        <f>VLOOKUP(G1429,recodage_dispositifs!$A$1:$B$581,2,FALSE)</f>
        <v xml:space="preserve">SET D'HEMOFILTRATION </v>
      </c>
      <c r="I1429" t="str">
        <f>VLOOKUP(G1429,recodage_dispositifs!$A$1:$C$581,3,FALSE)</f>
        <v>a_classer_plus_tard</v>
      </c>
    </row>
    <row r="1430" spans="1:9" x14ac:dyDescent="0.25">
      <c r="A1430" s="7">
        <v>43603</v>
      </c>
      <c r="B1430" s="7">
        <f t="shared" si="67"/>
        <v>43604</v>
      </c>
      <c r="C1430" s="7"/>
      <c r="D1430" s="7"/>
      <c r="E1430" s="8">
        <f t="shared" si="68"/>
        <v>2019</v>
      </c>
      <c r="F1430" s="8">
        <f t="shared" si="69"/>
        <v>5</v>
      </c>
      <c r="G1430" t="s">
        <v>474</v>
      </c>
      <c r="H1430" t="str">
        <f>VLOOKUP(G1430,recodage_dispositifs!$A$1:$B$581,2,FALSE)</f>
        <v>PINCE</v>
      </c>
      <c r="I1430" t="str">
        <f>VLOOKUP(G1430,recodage_dispositifs!$A$1:$C$581,3,FALSE)</f>
        <v>a_classer_plus_tard</v>
      </c>
    </row>
    <row r="1431" spans="1:9" x14ac:dyDescent="0.25">
      <c r="A1431" s="7">
        <v>43602</v>
      </c>
      <c r="B1431" s="7">
        <f t="shared" si="67"/>
        <v>43603</v>
      </c>
      <c r="C1431" s="7"/>
      <c r="D1431" s="7"/>
      <c r="E1431" s="8">
        <f t="shared" si="68"/>
        <v>2019</v>
      </c>
      <c r="F1431" s="8">
        <f t="shared" si="69"/>
        <v>5</v>
      </c>
      <c r="G1431" t="s">
        <v>320</v>
      </c>
      <c r="H1431" t="str">
        <f>VLOOKUP(G1431,recodage_dispositifs!$A$1:$B$581,2,FALSE)</f>
        <v>POMPE A PERFUSION</v>
      </c>
      <c r="I1431" t="str">
        <f>VLOOKUP(G1431,recodage_dispositifs!$A$1:$C$581,3,FALSE)</f>
        <v>a_classer_plus_tard</v>
      </c>
    </row>
    <row r="1432" spans="1:9" x14ac:dyDescent="0.25">
      <c r="A1432" s="7">
        <v>43602</v>
      </c>
      <c r="B1432" s="7">
        <f t="shared" si="67"/>
        <v>43603</v>
      </c>
      <c r="C1432" s="7"/>
      <c r="D1432" s="7"/>
      <c r="E1432" s="8">
        <f t="shared" si="68"/>
        <v>2019</v>
      </c>
      <c r="F1432" s="8">
        <f t="shared" si="69"/>
        <v>5</v>
      </c>
      <c r="G1432" t="s">
        <v>449</v>
      </c>
      <c r="H1432" t="str">
        <f>VLOOKUP(G1432,recodage_dispositifs!$A$1:$B$581,2,FALSE)</f>
        <v>APPAREIL DE RADIOTHERAPIE</v>
      </c>
      <c r="I1432" t="str">
        <f>VLOOKUP(G1432,recodage_dispositifs!$A$1:$C$581,3,FALSE)</f>
        <v>imagerie</v>
      </c>
    </row>
    <row r="1433" spans="1:9" x14ac:dyDescent="0.25">
      <c r="A1433" s="7">
        <v>43602</v>
      </c>
      <c r="B1433" s="7">
        <f t="shared" si="67"/>
        <v>43603</v>
      </c>
      <c r="C1433" s="7"/>
      <c r="D1433" s="7"/>
      <c r="E1433" s="8">
        <f t="shared" si="68"/>
        <v>2019</v>
      </c>
      <c r="F1433" s="8">
        <f t="shared" si="69"/>
        <v>5</v>
      </c>
      <c r="G1433" t="s">
        <v>59</v>
      </c>
      <c r="H1433" t="str">
        <f>VLOOKUP(G1433,recodage_dispositifs!$A$1:$B$581,2,FALSE)</f>
        <v>CATHETER VEINEUX PERIPHERIQUE</v>
      </c>
      <c r="I1433" t="str">
        <f>VLOOKUP(G1433,recodage_dispositifs!$A$1:$C$581,3,FALSE)</f>
        <v>a_classer_plus_tard</v>
      </c>
    </row>
    <row r="1434" spans="1:9" x14ac:dyDescent="0.25">
      <c r="A1434" s="7">
        <v>43602</v>
      </c>
      <c r="B1434" s="7">
        <f t="shared" si="67"/>
        <v>43603</v>
      </c>
      <c r="C1434" s="7"/>
      <c r="D1434" s="7"/>
      <c r="E1434" s="8">
        <f t="shared" si="68"/>
        <v>2019</v>
      </c>
      <c r="F1434" s="8">
        <f t="shared" si="69"/>
        <v>5</v>
      </c>
      <c r="G1434" t="s">
        <v>149</v>
      </c>
      <c r="H1434" t="str">
        <f>VLOOKUP(G1434,recodage_dispositifs!$A$1:$B$581,2,FALSE)</f>
        <v>CATHETER GUIDE</v>
      </c>
      <c r="I1434" t="str">
        <f>VLOOKUP(G1434,recodage_dispositifs!$A$1:$C$581,3,FALSE)</f>
        <v>a_classer_plus_tard</v>
      </c>
    </row>
    <row r="1435" spans="1:9" x14ac:dyDescent="0.25">
      <c r="A1435" s="7">
        <v>43602</v>
      </c>
      <c r="B1435" s="7">
        <f t="shared" si="67"/>
        <v>43603</v>
      </c>
      <c r="C1435" s="7"/>
      <c r="D1435" s="7"/>
      <c r="E1435" s="8">
        <f t="shared" si="68"/>
        <v>2019</v>
      </c>
      <c r="F1435" s="8">
        <f t="shared" si="69"/>
        <v>5</v>
      </c>
      <c r="G1435" t="s">
        <v>45</v>
      </c>
      <c r="H1435" t="str">
        <f>VLOOKUP(G1435,recodage_dispositifs!$A$1:$B$581,2,FALSE)</f>
        <v>AGRAFEUSE CHIRURGICALE</v>
      </c>
      <c r="I1435" t="str">
        <f>VLOOKUP(G1435,recodage_dispositifs!$A$1:$C$581,3,FALSE)</f>
        <v>chirurgie</v>
      </c>
    </row>
    <row r="1436" spans="1:9" x14ac:dyDescent="0.25">
      <c r="A1436" s="7">
        <v>43602</v>
      </c>
      <c r="B1436" s="7">
        <f t="shared" si="67"/>
        <v>43603</v>
      </c>
      <c r="C1436" s="7"/>
      <c r="D1436" s="7"/>
      <c r="E1436" s="8">
        <f t="shared" si="68"/>
        <v>2019</v>
      </c>
      <c r="F1436" s="8">
        <f t="shared" si="69"/>
        <v>5</v>
      </c>
      <c r="G1436" t="s">
        <v>53</v>
      </c>
      <c r="H1436" t="str">
        <f>VLOOKUP(G1436,recodage_dispositifs!$A$1:$B$581,2,FALSE)</f>
        <v>NEUROSTIMULATEUR IMPLANTABLE</v>
      </c>
      <c r="I1436" t="str">
        <f>VLOOKUP(G1436,recodage_dispositifs!$A$1:$C$581,3,FALSE)</f>
        <v>a_classer_plus_tard</v>
      </c>
    </row>
    <row r="1437" spans="1:9" x14ac:dyDescent="0.25">
      <c r="A1437" s="7">
        <v>43602</v>
      </c>
      <c r="B1437" s="7">
        <f t="shared" si="67"/>
        <v>43603</v>
      </c>
      <c r="C1437" s="7"/>
      <c r="D1437" s="7"/>
      <c r="E1437" s="8">
        <f t="shared" si="68"/>
        <v>2019</v>
      </c>
      <c r="F1437" s="8">
        <f t="shared" si="69"/>
        <v>5</v>
      </c>
      <c r="G1437" t="s">
        <v>64</v>
      </c>
      <c r="H1437" t="str">
        <f>VLOOKUP(G1437,recodage_dispositifs!$A$1:$B$581,2,FALSE)</f>
        <v>PINCE A CLIP</v>
      </c>
      <c r="I1437" t="str">
        <f>VLOOKUP(G1437,recodage_dispositifs!$A$1:$C$581,3,FALSE)</f>
        <v>a_classer_plus_tard</v>
      </c>
    </row>
    <row r="1438" spans="1:9" x14ac:dyDescent="0.25">
      <c r="A1438" s="7">
        <v>43602</v>
      </c>
      <c r="B1438" s="7">
        <f t="shared" si="67"/>
        <v>43603</v>
      </c>
      <c r="C1438" s="7"/>
      <c r="D1438" s="7"/>
      <c r="E1438" s="8">
        <f t="shared" si="68"/>
        <v>2019</v>
      </c>
      <c r="F1438" s="8">
        <f t="shared" si="69"/>
        <v>5</v>
      </c>
      <c r="G1438" t="s">
        <v>312</v>
      </c>
      <c r="H1438" t="str">
        <f>VLOOKUP(G1438,recodage_dispositifs!$A$1:$B$581,2,FALSE)</f>
        <v>CLIP POUR HEMOSTASE</v>
      </c>
      <c r="I1438" t="str">
        <f>VLOOKUP(G1438,recodage_dispositifs!$A$1:$C$581,3,FALSE)</f>
        <v>a_classer_plus_tard</v>
      </c>
    </row>
    <row r="1439" spans="1:9" x14ac:dyDescent="0.25">
      <c r="A1439" s="7">
        <v>43602</v>
      </c>
      <c r="B1439" s="7">
        <f t="shared" si="67"/>
        <v>43603</v>
      </c>
      <c r="C1439" s="7"/>
      <c r="D1439" s="7"/>
      <c r="E1439" s="8">
        <f t="shared" si="68"/>
        <v>2019</v>
      </c>
      <c r="F1439" s="8">
        <f t="shared" si="69"/>
        <v>5</v>
      </c>
      <c r="G1439" t="s">
        <v>351</v>
      </c>
      <c r="H1439" t="str">
        <f>VLOOKUP(G1439,recodage_dispositifs!$A$1:$B$581,2,FALSE)</f>
        <v>MATERIEL ANCILLAIRE</v>
      </c>
      <c r="I1439" t="str">
        <f>VLOOKUP(G1439,recodage_dispositifs!$A$1:$C$581,3,FALSE)</f>
        <v>chirurgie</v>
      </c>
    </row>
    <row r="1440" spans="1:9" x14ac:dyDescent="0.25">
      <c r="A1440" s="7">
        <v>43602</v>
      </c>
      <c r="B1440" s="7">
        <f t="shared" si="67"/>
        <v>43603</v>
      </c>
      <c r="C1440" s="7"/>
      <c r="D1440" s="7"/>
      <c r="E1440" s="8">
        <f t="shared" si="68"/>
        <v>2019</v>
      </c>
      <c r="F1440" s="8">
        <f t="shared" si="69"/>
        <v>5</v>
      </c>
      <c r="G1440" t="s">
        <v>59</v>
      </c>
      <c r="H1440" t="str">
        <f>VLOOKUP(G1440,recodage_dispositifs!$A$1:$B$581,2,FALSE)</f>
        <v>CATHETER VEINEUX PERIPHERIQUE</v>
      </c>
      <c r="I1440" t="str">
        <f>VLOOKUP(G1440,recodage_dispositifs!$A$1:$C$581,3,FALSE)</f>
        <v>a_classer_plus_tard</v>
      </c>
    </row>
    <row r="1441" spans="1:9" x14ac:dyDescent="0.25">
      <c r="A1441" s="7">
        <v>43602</v>
      </c>
      <c r="B1441" s="7">
        <f t="shared" si="67"/>
        <v>43603</v>
      </c>
      <c r="C1441" s="7"/>
      <c r="D1441" s="7"/>
      <c r="E1441" s="8">
        <f t="shared" si="68"/>
        <v>2019</v>
      </c>
      <c r="F1441" s="8">
        <f t="shared" si="69"/>
        <v>5</v>
      </c>
      <c r="G1441" t="s">
        <v>442</v>
      </c>
      <c r="H1441" t="str">
        <f>VLOOKUP(G1441,recodage_dispositifs!$A$1:$B$581,2,FALSE)</f>
        <v>POMPE D'ARTHROSCOPIE</v>
      </c>
      <c r="I1441" t="str">
        <f>VLOOKUP(G1441,recodage_dispositifs!$A$1:$C$581,3,FALSE)</f>
        <v>a_classer_plus_tard</v>
      </c>
    </row>
    <row r="1442" spans="1:9" x14ac:dyDescent="0.25">
      <c r="A1442" s="7">
        <v>43602</v>
      </c>
      <c r="B1442" s="7">
        <f t="shared" si="67"/>
        <v>43603</v>
      </c>
      <c r="C1442" s="7"/>
      <c r="D1442" s="7"/>
      <c r="E1442" s="8">
        <f t="shared" si="68"/>
        <v>2019</v>
      </c>
      <c r="F1442" s="8">
        <f t="shared" si="69"/>
        <v>5</v>
      </c>
      <c r="G1442" t="s">
        <v>475</v>
      </c>
      <c r="H1442" t="str">
        <f>VLOOKUP(G1442,recodage_dispositifs!$A$1:$B$581,2,FALSE)</f>
        <v>CULTURE - BACTERIOLOGIE</v>
      </c>
      <c r="I1442" t="str">
        <f>VLOOKUP(G1442,recodage_dispositifs!$A$1:$C$581,3,FALSE)</f>
        <v>a_classer_plus_tard</v>
      </c>
    </row>
    <row r="1443" spans="1:9" x14ac:dyDescent="0.25">
      <c r="A1443" s="7">
        <v>43601</v>
      </c>
      <c r="B1443" s="7">
        <f t="shared" si="67"/>
        <v>43602</v>
      </c>
      <c r="C1443" s="7"/>
      <c r="D1443" s="7"/>
      <c r="E1443" s="8">
        <f t="shared" si="68"/>
        <v>2019</v>
      </c>
      <c r="F1443" s="8">
        <f t="shared" si="69"/>
        <v>5</v>
      </c>
      <c r="G1443" t="s">
        <v>202</v>
      </c>
      <c r="H1443" t="str">
        <f>VLOOKUP(G1443,recodage_dispositifs!$A$1:$B$581,2,FALSE)</f>
        <v>SONDE DE DEFIBRILLATION</v>
      </c>
      <c r="I1443" t="str">
        <f>VLOOKUP(G1443,recodage_dispositifs!$A$1:$C$581,3,FALSE)</f>
        <v>a_classer_plus_tard</v>
      </c>
    </row>
    <row r="1444" spans="1:9" x14ac:dyDescent="0.25">
      <c r="A1444" s="7">
        <v>43601</v>
      </c>
      <c r="B1444" s="7">
        <f t="shared" si="67"/>
        <v>43602</v>
      </c>
      <c r="C1444" s="7"/>
      <c r="D1444" s="7"/>
      <c r="E1444" s="8">
        <f t="shared" si="68"/>
        <v>2019</v>
      </c>
      <c r="F1444" s="8">
        <f t="shared" si="69"/>
        <v>5</v>
      </c>
      <c r="G1444" t="s">
        <v>446</v>
      </c>
      <c r="H1444" t="str">
        <f>VLOOKUP(G1444,recodage_dispositifs!$A$1:$B$581,2,FALSE)</f>
        <v>GASTROSTOMIE</v>
      </c>
      <c r="I1444" t="str">
        <f>VLOOKUP(G1444,recodage_dispositifs!$A$1:$C$581,3,FALSE)</f>
        <v>a_classer_plus_tard</v>
      </c>
    </row>
    <row r="1445" spans="1:9" x14ac:dyDescent="0.25">
      <c r="A1445" s="7">
        <v>43601</v>
      </c>
      <c r="B1445" s="7">
        <f t="shared" si="67"/>
        <v>43602</v>
      </c>
      <c r="C1445" s="7"/>
      <c r="D1445" s="7"/>
      <c r="E1445" s="8">
        <f t="shared" si="68"/>
        <v>2019</v>
      </c>
      <c r="F1445" s="8">
        <f t="shared" si="69"/>
        <v>5</v>
      </c>
      <c r="G1445" t="s">
        <v>59</v>
      </c>
      <c r="H1445" t="str">
        <f>VLOOKUP(G1445,recodage_dispositifs!$A$1:$B$581,2,FALSE)</f>
        <v>CATHETER VEINEUX PERIPHERIQUE</v>
      </c>
      <c r="I1445" t="str">
        <f>VLOOKUP(G1445,recodage_dispositifs!$A$1:$C$581,3,FALSE)</f>
        <v>a_classer_plus_tard</v>
      </c>
    </row>
    <row r="1446" spans="1:9" x14ac:dyDescent="0.25">
      <c r="A1446" s="7">
        <v>43601</v>
      </c>
      <c r="B1446" s="7">
        <f t="shared" si="67"/>
        <v>43602</v>
      </c>
      <c r="C1446" s="7"/>
      <c r="D1446" s="7"/>
      <c r="E1446" s="8">
        <f t="shared" si="68"/>
        <v>2019</v>
      </c>
      <c r="F1446" s="8">
        <f t="shared" si="69"/>
        <v>5</v>
      </c>
      <c r="G1446" t="s">
        <v>331</v>
      </c>
      <c r="H1446" t="str">
        <f>VLOOKUP(G1446,recodage_dispositifs!$A$1:$B$581,2,FALSE)</f>
        <v>ANESTHESIE PERIDURALE</v>
      </c>
      <c r="I1446" t="str">
        <f>VLOOKUP(G1446,recodage_dispositifs!$A$1:$C$581,3,FALSE)</f>
        <v>anesthesie</v>
      </c>
    </row>
    <row r="1447" spans="1:9" x14ac:dyDescent="0.25">
      <c r="A1447" s="7">
        <v>43601</v>
      </c>
      <c r="B1447" s="7">
        <f t="shared" si="67"/>
        <v>43602</v>
      </c>
      <c r="C1447" s="7"/>
      <c r="D1447" s="7"/>
      <c r="E1447" s="8">
        <f t="shared" si="68"/>
        <v>2019</v>
      </c>
      <c r="F1447" s="8">
        <f t="shared" si="69"/>
        <v>5</v>
      </c>
      <c r="G1447" t="s">
        <v>179</v>
      </c>
      <c r="H1447" t="str">
        <f>VLOOKUP(G1447,recodage_dispositifs!$A$1:$B$581,2,FALSE)</f>
        <v>CLIP</v>
      </c>
      <c r="I1447" t="str">
        <f>VLOOKUP(G1447,recodage_dispositifs!$A$1:$C$581,3,FALSE)</f>
        <v>a_classer_plus_tard</v>
      </c>
    </row>
    <row r="1448" spans="1:9" x14ac:dyDescent="0.25">
      <c r="A1448" s="7">
        <v>43601</v>
      </c>
      <c r="B1448" s="7">
        <f t="shared" si="67"/>
        <v>43602</v>
      </c>
      <c r="C1448" s="7"/>
      <c r="D1448" s="7"/>
      <c r="E1448" s="8">
        <f t="shared" si="68"/>
        <v>2019</v>
      </c>
      <c r="F1448" s="8">
        <f t="shared" si="69"/>
        <v>5</v>
      </c>
      <c r="G1448" t="s">
        <v>363</v>
      </c>
      <c r="H1448" t="str">
        <f>VLOOKUP(G1448,recodage_dispositifs!$A$1:$B$581,2,FALSE)</f>
        <v>RAMPE DE ROBINET POUR LIGNE DE PERFUSION</v>
      </c>
      <c r="I1448" t="str">
        <f>VLOOKUP(G1448,recodage_dispositifs!$A$1:$C$581,3,FALSE)</f>
        <v>a_classer_plus_tard</v>
      </c>
    </row>
    <row r="1449" spans="1:9" x14ac:dyDescent="0.25">
      <c r="A1449" s="7">
        <v>43601</v>
      </c>
      <c r="B1449" s="7">
        <f t="shared" si="67"/>
        <v>43602</v>
      </c>
      <c r="C1449" s="7"/>
      <c r="D1449" s="7"/>
      <c r="E1449" s="8">
        <f t="shared" si="68"/>
        <v>2019</v>
      </c>
      <c r="F1449" s="8">
        <f t="shared" si="69"/>
        <v>5</v>
      </c>
      <c r="G1449" t="s">
        <v>476</v>
      </c>
      <c r="H1449" t="str">
        <f>VLOOKUP(G1449,recodage_dispositifs!$A$1:$B$581,2,FALSE)</f>
        <v xml:space="preserve">SONDE D'INTUBATION ENDOTRACHEALE </v>
      </c>
      <c r="I1449" t="str">
        <f>VLOOKUP(G1449,recodage_dispositifs!$A$1:$C$581,3,FALSE)</f>
        <v>a_classer_plus_tard</v>
      </c>
    </row>
    <row r="1450" spans="1:9" x14ac:dyDescent="0.25">
      <c r="A1450" s="7">
        <v>43601</v>
      </c>
      <c r="B1450" s="7">
        <f t="shared" si="67"/>
        <v>43602</v>
      </c>
      <c r="C1450" s="7"/>
      <c r="D1450" s="7"/>
      <c r="E1450" s="8">
        <f t="shared" si="68"/>
        <v>2019</v>
      </c>
      <c r="F1450" s="8">
        <f t="shared" si="69"/>
        <v>5</v>
      </c>
      <c r="G1450" t="s">
        <v>64</v>
      </c>
      <c r="H1450" t="str">
        <f>VLOOKUP(G1450,recodage_dispositifs!$A$1:$B$581,2,FALSE)</f>
        <v>PINCE A CLIP</v>
      </c>
      <c r="I1450" t="str">
        <f>VLOOKUP(G1450,recodage_dispositifs!$A$1:$C$581,3,FALSE)</f>
        <v>a_classer_plus_tard</v>
      </c>
    </row>
    <row r="1451" spans="1:9" x14ac:dyDescent="0.25">
      <c r="A1451" s="7">
        <v>43601</v>
      </c>
      <c r="B1451" s="7">
        <f t="shared" si="67"/>
        <v>43602</v>
      </c>
      <c r="C1451" s="7"/>
      <c r="D1451" s="7"/>
      <c r="E1451" s="8">
        <f t="shared" si="68"/>
        <v>2019</v>
      </c>
      <c r="F1451" s="8">
        <f t="shared" si="69"/>
        <v>5</v>
      </c>
      <c r="G1451" t="s">
        <v>458</v>
      </c>
      <c r="H1451" t="str">
        <f>VLOOKUP(G1451,recodage_dispositifs!$A$1:$B$581,2,FALSE)</f>
        <v>DISPOSITIF DE CONNEXION EN SYSTEME CLOS</v>
      </c>
      <c r="I1451" t="str">
        <f>VLOOKUP(G1451,recodage_dispositifs!$A$1:$C$581,3,FALSE)</f>
        <v>a_classer_plus_tard</v>
      </c>
    </row>
    <row r="1452" spans="1:9" x14ac:dyDescent="0.25">
      <c r="A1452" s="7">
        <v>43601</v>
      </c>
      <c r="B1452" s="7">
        <f t="shared" si="67"/>
        <v>43602</v>
      </c>
      <c r="C1452" s="7"/>
      <c r="D1452" s="7"/>
      <c r="E1452" s="8">
        <f t="shared" si="68"/>
        <v>2019</v>
      </c>
      <c r="F1452" s="8">
        <f t="shared" si="69"/>
        <v>5</v>
      </c>
      <c r="G1452" t="s">
        <v>202</v>
      </c>
      <c r="H1452" t="str">
        <f>VLOOKUP(G1452,recodage_dispositifs!$A$1:$B$581,2,FALSE)</f>
        <v>SONDE DE DEFIBRILLATION</v>
      </c>
      <c r="I1452" t="str">
        <f>VLOOKUP(G1452,recodage_dispositifs!$A$1:$C$581,3,FALSE)</f>
        <v>a_classer_plus_tard</v>
      </c>
    </row>
    <row r="1453" spans="1:9" x14ac:dyDescent="0.25">
      <c r="A1453" s="7">
        <v>43601</v>
      </c>
      <c r="B1453" s="7">
        <f t="shared" si="67"/>
        <v>43602</v>
      </c>
      <c r="C1453" s="7"/>
      <c r="D1453" s="7"/>
      <c r="E1453" s="8">
        <f t="shared" si="68"/>
        <v>2019</v>
      </c>
      <c r="F1453" s="8">
        <f t="shared" si="69"/>
        <v>5</v>
      </c>
      <c r="G1453" t="s">
        <v>202</v>
      </c>
      <c r="H1453" t="str">
        <f>VLOOKUP(G1453,recodage_dispositifs!$A$1:$B$581,2,FALSE)</f>
        <v>SONDE DE DEFIBRILLATION</v>
      </c>
      <c r="I1453" t="str">
        <f>VLOOKUP(G1453,recodage_dispositifs!$A$1:$C$581,3,FALSE)</f>
        <v>a_classer_plus_tard</v>
      </c>
    </row>
    <row r="1454" spans="1:9" x14ac:dyDescent="0.25">
      <c r="A1454" s="7">
        <v>43601</v>
      </c>
      <c r="B1454" s="7">
        <f t="shared" si="67"/>
        <v>43602</v>
      </c>
      <c r="C1454" s="7"/>
      <c r="D1454" s="7"/>
      <c r="E1454" s="8">
        <f t="shared" si="68"/>
        <v>2019</v>
      </c>
      <c r="F1454" s="8">
        <f t="shared" si="69"/>
        <v>5</v>
      </c>
      <c r="G1454" t="s">
        <v>40</v>
      </c>
      <c r="H1454" t="str">
        <f>VLOOKUP(G1454,recodage_dispositifs!$A$1:$B$581,2,FALSE)</f>
        <v>CHIRURGIE ASSISTEE PAR ORDINATEUR</v>
      </c>
      <c r="I1454" t="str">
        <f>VLOOKUP(G1454,recodage_dispositifs!$A$1:$C$581,3,FALSE)</f>
        <v>a_classer_plus_tard</v>
      </c>
    </row>
    <row r="1455" spans="1:9" x14ac:dyDescent="0.25">
      <c r="A1455" s="7">
        <v>43601</v>
      </c>
      <c r="B1455" s="7">
        <f t="shared" si="67"/>
        <v>43602</v>
      </c>
      <c r="C1455" s="7"/>
      <c r="D1455" s="7"/>
      <c r="E1455" s="8">
        <f t="shared" si="68"/>
        <v>2019</v>
      </c>
      <c r="F1455" s="8">
        <f t="shared" si="69"/>
        <v>5</v>
      </c>
      <c r="G1455" t="s">
        <v>477</v>
      </c>
      <c r="H1455" t="str">
        <f>VLOOKUP(G1455,recodage_dispositifs!$A$1:$B$581,2,FALSE)</f>
        <v>SONDE D' ASPIRATION GASTRIQUE</v>
      </c>
      <c r="I1455" t="str">
        <f>VLOOKUP(G1455,recodage_dispositifs!$A$1:$C$581,3,FALSE)</f>
        <v>a_classer_plus_tard</v>
      </c>
    </row>
    <row r="1456" spans="1:9" x14ac:dyDescent="0.25">
      <c r="A1456" s="7">
        <v>43601</v>
      </c>
      <c r="B1456" s="7">
        <f t="shared" si="67"/>
        <v>43602</v>
      </c>
      <c r="C1456" s="7"/>
      <c r="D1456" s="7"/>
      <c r="E1456" s="8">
        <f t="shared" si="68"/>
        <v>2019</v>
      </c>
      <c r="F1456" s="8">
        <f t="shared" si="69"/>
        <v>5</v>
      </c>
      <c r="G1456" t="s">
        <v>409</v>
      </c>
      <c r="H1456" t="str">
        <f>VLOOKUP(G1456,recodage_dispositifs!$A$1:$B$581,2,FALSE)</f>
        <v>PMI</v>
      </c>
      <c r="I1456" t="str">
        <f>VLOOKUP(G1456,recodage_dispositifs!$A$1:$C$581,3,FALSE)</f>
        <v>a_classer_plus_tard</v>
      </c>
    </row>
    <row r="1457" spans="1:9" x14ac:dyDescent="0.25">
      <c r="A1457" s="7">
        <v>43600</v>
      </c>
      <c r="B1457" s="7">
        <f t="shared" si="67"/>
        <v>43601</v>
      </c>
      <c r="C1457" s="7"/>
      <c r="D1457" s="7"/>
      <c r="E1457" s="8">
        <f t="shared" si="68"/>
        <v>2019</v>
      </c>
      <c r="F1457" s="8">
        <f t="shared" si="69"/>
        <v>5</v>
      </c>
      <c r="G1457" t="s">
        <v>453</v>
      </c>
      <c r="H1457" t="str">
        <f>VLOOKUP(G1457,recodage_dispositifs!$A$1:$B$581,2,FALSE)</f>
        <v>CANULE TRACHEOTOMIE</v>
      </c>
      <c r="I1457" t="str">
        <f>VLOOKUP(G1457,recodage_dispositifs!$A$1:$C$581,3,FALSE)</f>
        <v>a_classer_plus_tard</v>
      </c>
    </row>
    <row r="1458" spans="1:9" x14ac:dyDescent="0.25">
      <c r="A1458" s="7">
        <v>43600</v>
      </c>
      <c r="B1458" s="7">
        <f t="shared" si="67"/>
        <v>43601</v>
      </c>
      <c r="C1458" s="7"/>
      <c r="D1458" s="7"/>
      <c r="E1458" s="8">
        <f t="shared" si="68"/>
        <v>2019</v>
      </c>
      <c r="F1458" s="8">
        <f t="shared" si="69"/>
        <v>5</v>
      </c>
      <c r="G1458" t="s">
        <v>64</v>
      </c>
      <c r="H1458" t="str">
        <f>VLOOKUP(G1458,recodage_dispositifs!$A$1:$B$581,2,FALSE)</f>
        <v>PINCE A CLIP</v>
      </c>
      <c r="I1458" t="str">
        <f>VLOOKUP(G1458,recodage_dispositifs!$A$1:$C$581,3,FALSE)</f>
        <v>a_classer_plus_tard</v>
      </c>
    </row>
    <row r="1459" spans="1:9" x14ac:dyDescent="0.25">
      <c r="A1459" s="7">
        <v>43600</v>
      </c>
      <c r="B1459" s="7">
        <f t="shared" si="67"/>
        <v>43601</v>
      </c>
      <c r="C1459" s="7"/>
      <c r="D1459" s="7"/>
      <c r="E1459" s="8">
        <f t="shared" si="68"/>
        <v>2019</v>
      </c>
      <c r="F1459" s="8">
        <f t="shared" si="69"/>
        <v>5</v>
      </c>
      <c r="G1459" t="s">
        <v>478</v>
      </c>
      <c r="H1459" t="str">
        <f>VLOOKUP(G1459,recodage_dispositifs!$A$1:$B$581,2,FALSE)</f>
        <v>TRANSFERT DE PATIENT (DIVERS)</v>
      </c>
      <c r="I1459" t="str">
        <f>VLOOKUP(G1459,recodage_dispositifs!$A$1:$C$581,3,FALSE)</f>
        <v>a_classer_plus_tard</v>
      </c>
    </row>
    <row r="1460" spans="1:9" x14ac:dyDescent="0.25">
      <c r="A1460" s="7">
        <v>43600</v>
      </c>
      <c r="B1460" s="7">
        <f t="shared" si="67"/>
        <v>43601</v>
      </c>
      <c r="C1460" s="7"/>
      <c r="D1460" s="7"/>
      <c r="E1460" s="8">
        <f t="shared" si="68"/>
        <v>2019</v>
      </c>
      <c r="F1460" s="8">
        <f t="shared" si="69"/>
        <v>5</v>
      </c>
      <c r="G1460" t="s">
        <v>475</v>
      </c>
      <c r="H1460" t="str">
        <f>VLOOKUP(G1460,recodage_dispositifs!$A$1:$B$581,2,FALSE)</f>
        <v>CULTURE - BACTERIOLOGIE</v>
      </c>
      <c r="I1460" t="str">
        <f>VLOOKUP(G1460,recodage_dispositifs!$A$1:$C$581,3,FALSE)</f>
        <v>a_classer_plus_tard</v>
      </c>
    </row>
    <row r="1461" spans="1:9" x14ac:dyDescent="0.25">
      <c r="A1461" s="7">
        <v>43599</v>
      </c>
      <c r="B1461" s="7">
        <f t="shared" si="67"/>
        <v>43600</v>
      </c>
      <c r="C1461" s="7"/>
      <c r="D1461" s="7"/>
      <c r="E1461" s="8">
        <f t="shared" si="68"/>
        <v>2019</v>
      </c>
      <c r="F1461" s="8">
        <f t="shared" si="69"/>
        <v>5</v>
      </c>
      <c r="G1461" t="s">
        <v>465</v>
      </c>
      <c r="H1461" t="str">
        <f>VLOOKUP(G1461,recodage_dispositifs!$A$1:$B$581,2,FALSE)</f>
        <v>CATHETER D' ABLATION PAR RADIOFREQUENCE</v>
      </c>
      <c r="I1461" t="str">
        <f>VLOOKUP(G1461,recodage_dispositifs!$A$1:$C$581,3,FALSE)</f>
        <v>a_classer_plus_tard</v>
      </c>
    </row>
    <row r="1462" spans="1:9" x14ac:dyDescent="0.25">
      <c r="A1462" s="7">
        <v>43599</v>
      </c>
      <c r="B1462" s="7">
        <f t="shared" si="67"/>
        <v>43600</v>
      </c>
      <c r="C1462" s="7"/>
      <c r="D1462" s="7"/>
      <c r="E1462" s="8">
        <f t="shared" si="68"/>
        <v>2019</v>
      </c>
      <c r="F1462" s="8">
        <f t="shared" si="69"/>
        <v>5</v>
      </c>
      <c r="G1462" t="s">
        <v>176</v>
      </c>
      <c r="H1462" t="str">
        <f>VLOOKUP(G1462,recodage_dispositifs!$A$1:$B$581,2,FALSE)</f>
        <v>SONDE D' INTUBATION ENDOTRACHEALE</v>
      </c>
      <c r="I1462" t="str">
        <f>VLOOKUP(G1462,recodage_dispositifs!$A$1:$C$581,3,FALSE)</f>
        <v>a_classer_plus_tard</v>
      </c>
    </row>
    <row r="1463" spans="1:9" x14ac:dyDescent="0.25">
      <c r="A1463" s="7">
        <v>43599</v>
      </c>
      <c r="B1463" s="7">
        <f t="shared" si="67"/>
        <v>43600</v>
      </c>
      <c r="C1463" s="7"/>
      <c r="D1463" s="7"/>
      <c r="E1463" s="8">
        <f t="shared" si="68"/>
        <v>2019</v>
      </c>
      <c r="F1463" s="8">
        <f t="shared" si="69"/>
        <v>5</v>
      </c>
      <c r="G1463" t="s">
        <v>269</v>
      </c>
      <c r="H1463" t="str">
        <f>VLOOKUP(G1463,recodage_dispositifs!$A$1:$B$581,2,FALSE)</f>
        <v>SONDE DE STIMULATION CARDIAQUE</v>
      </c>
      <c r="I1463" t="str">
        <f>VLOOKUP(G1463,recodage_dispositifs!$A$1:$C$581,3,FALSE)</f>
        <v>a_classer_plus_tard</v>
      </c>
    </row>
    <row r="1464" spans="1:9" x14ac:dyDescent="0.25">
      <c r="A1464" s="7">
        <v>43599</v>
      </c>
      <c r="B1464" s="7">
        <f t="shared" si="67"/>
        <v>43600</v>
      </c>
      <c r="C1464" s="7"/>
      <c r="D1464" s="7"/>
      <c r="E1464" s="8">
        <f t="shared" si="68"/>
        <v>2019</v>
      </c>
      <c r="F1464" s="8">
        <f t="shared" si="69"/>
        <v>5</v>
      </c>
      <c r="G1464" t="s">
        <v>274</v>
      </c>
      <c r="H1464" t="str">
        <f>VLOOKUP(G1464,recodage_dispositifs!$A$1:$B$581,2,FALSE)</f>
        <v>IDENTIFICATION - BACTERIOLOGIE</v>
      </c>
      <c r="I1464" t="str">
        <f>VLOOKUP(G1464,recodage_dispositifs!$A$1:$C$581,3,FALSE)</f>
        <v>a_classer_plus_tard</v>
      </c>
    </row>
    <row r="1465" spans="1:9" x14ac:dyDescent="0.25">
      <c r="A1465" s="7">
        <v>43599</v>
      </c>
      <c r="B1465" s="7">
        <f t="shared" si="67"/>
        <v>43600</v>
      </c>
      <c r="C1465" s="7"/>
      <c r="D1465" s="7"/>
      <c r="E1465" s="8">
        <f t="shared" si="68"/>
        <v>2019</v>
      </c>
      <c r="F1465" s="8">
        <f t="shared" si="69"/>
        <v>5</v>
      </c>
      <c r="G1465" t="s">
        <v>202</v>
      </c>
      <c r="H1465" t="str">
        <f>VLOOKUP(G1465,recodage_dispositifs!$A$1:$B$581,2,FALSE)</f>
        <v>SONDE DE DEFIBRILLATION</v>
      </c>
      <c r="I1465" t="str">
        <f>VLOOKUP(G1465,recodage_dispositifs!$A$1:$C$581,3,FALSE)</f>
        <v>a_classer_plus_tard</v>
      </c>
    </row>
    <row r="1466" spans="1:9" x14ac:dyDescent="0.25">
      <c r="A1466" s="7">
        <v>43598</v>
      </c>
      <c r="B1466" s="7">
        <f t="shared" si="67"/>
        <v>43599</v>
      </c>
      <c r="C1466" s="7"/>
      <c r="D1466" s="7"/>
      <c r="E1466" s="8">
        <f t="shared" si="68"/>
        <v>2019</v>
      </c>
      <c r="F1466" s="8">
        <f t="shared" si="69"/>
        <v>5</v>
      </c>
      <c r="G1466" t="s">
        <v>45</v>
      </c>
      <c r="H1466" t="str">
        <f>VLOOKUP(G1466,recodage_dispositifs!$A$1:$B$581,2,FALSE)</f>
        <v>AGRAFEUSE CHIRURGICALE</v>
      </c>
      <c r="I1466" t="str">
        <f>VLOOKUP(G1466,recodage_dispositifs!$A$1:$C$581,3,FALSE)</f>
        <v>chirurgie</v>
      </c>
    </row>
    <row r="1467" spans="1:9" x14ac:dyDescent="0.25">
      <c r="A1467" s="7">
        <v>43598</v>
      </c>
      <c r="B1467" s="7">
        <f t="shared" si="67"/>
        <v>43599</v>
      </c>
      <c r="C1467" s="7"/>
      <c r="D1467" s="7"/>
      <c r="E1467" s="8">
        <f t="shared" si="68"/>
        <v>2019</v>
      </c>
      <c r="F1467" s="8">
        <f t="shared" si="69"/>
        <v>5</v>
      </c>
      <c r="G1467" t="s">
        <v>467</v>
      </c>
      <c r="H1467" t="str">
        <f>VLOOKUP(G1467,recodage_dispositifs!$A$1:$B$581,2,FALSE)</f>
        <v>LASER DE THERAPIE</v>
      </c>
      <c r="I1467" t="str">
        <f>VLOOKUP(G1467,recodage_dispositifs!$A$1:$C$581,3,FALSE)</f>
        <v>a_classer_plus_tard</v>
      </c>
    </row>
    <row r="1468" spans="1:9" x14ac:dyDescent="0.25">
      <c r="A1468" s="7">
        <v>43598</v>
      </c>
      <c r="B1468" s="7">
        <f t="shared" si="67"/>
        <v>43599</v>
      </c>
      <c r="C1468" s="7"/>
      <c r="D1468" s="7"/>
      <c r="E1468" s="8">
        <f t="shared" si="68"/>
        <v>2019</v>
      </c>
      <c r="F1468" s="8">
        <f t="shared" si="69"/>
        <v>5</v>
      </c>
      <c r="G1468" t="s">
        <v>479</v>
      </c>
      <c r="H1468" t="str">
        <f>VLOOKUP(G1468,recodage_dispositifs!$A$1:$B$581,2,FALSE)</f>
        <v xml:space="preserve">IMMUNOLOGIE : CONTROLES DE QUALITE </v>
      </c>
      <c r="I1468" t="str">
        <f>VLOOKUP(G1468,recodage_dispositifs!$A$1:$C$581,3,FALSE)</f>
        <v>a_classer_plus_tard</v>
      </c>
    </row>
    <row r="1469" spans="1:9" x14ac:dyDescent="0.25">
      <c r="A1469" s="7">
        <v>43598</v>
      </c>
      <c r="B1469" s="7">
        <f t="shared" si="67"/>
        <v>43599</v>
      </c>
      <c r="C1469" s="7"/>
      <c r="D1469" s="7"/>
      <c r="E1469" s="8">
        <f t="shared" si="68"/>
        <v>2019</v>
      </c>
      <c r="F1469" s="8">
        <f t="shared" si="69"/>
        <v>5</v>
      </c>
      <c r="G1469" t="s">
        <v>53</v>
      </c>
      <c r="H1469" t="str">
        <f>VLOOKUP(G1469,recodage_dispositifs!$A$1:$B$581,2,FALSE)</f>
        <v>NEUROSTIMULATEUR IMPLANTABLE</v>
      </c>
      <c r="I1469" t="str">
        <f>VLOOKUP(G1469,recodage_dispositifs!$A$1:$C$581,3,FALSE)</f>
        <v>a_classer_plus_tard</v>
      </c>
    </row>
    <row r="1470" spans="1:9" x14ac:dyDescent="0.25">
      <c r="A1470" s="7">
        <v>43598</v>
      </c>
      <c r="B1470" s="7">
        <f t="shared" si="67"/>
        <v>43599</v>
      </c>
      <c r="C1470" s="7"/>
      <c r="D1470" s="7"/>
      <c r="E1470" s="8">
        <f t="shared" si="68"/>
        <v>2019</v>
      </c>
      <c r="F1470" s="8">
        <f t="shared" si="69"/>
        <v>5</v>
      </c>
      <c r="G1470" t="s">
        <v>269</v>
      </c>
      <c r="H1470" t="str">
        <f>VLOOKUP(G1470,recodage_dispositifs!$A$1:$B$581,2,FALSE)</f>
        <v>SONDE DE STIMULATION CARDIAQUE</v>
      </c>
      <c r="I1470" t="str">
        <f>VLOOKUP(G1470,recodage_dispositifs!$A$1:$C$581,3,FALSE)</f>
        <v>a_classer_plus_tard</v>
      </c>
    </row>
    <row r="1471" spans="1:9" x14ac:dyDescent="0.25">
      <c r="A1471" s="7">
        <v>43598</v>
      </c>
      <c r="B1471" s="7">
        <f t="shared" si="67"/>
        <v>43599</v>
      </c>
      <c r="C1471" s="7"/>
      <c r="D1471" s="7"/>
      <c r="E1471" s="8">
        <f t="shared" si="68"/>
        <v>2019</v>
      </c>
      <c r="F1471" s="8">
        <f t="shared" si="69"/>
        <v>5</v>
      </c>
      <c r="G1471" t="s">
        <v>480</v>
      </c>
      <c r="H1471" t="str">
        <f>VLOOKUP(G1471,recodage_dispositifs!$A$1:$B$581,2,FALSE)</f>
        <v xml:space="preserve">SONDE POUR BILAN URODYNAMIQUE </v>
      </c>
      <c r="I1471" t="str">
        <f>VLOOKUP(G1471,recodage_dispositifs!$A$1:$C$581,3,FALSE)</f>
        <v>a_classer_plus_tard</v>
      </c>
    </row>
    <row r="1472" spans="1:9" x14ac:dyDescent="0.25">
      <c r="A1472" s="7">
        <v>43598</v>
      </c>
      <c r="B1472" s="7">
        <f t="shared" si="67"/>
        <v>43599</v>
      </c>
      <c r="C1472" s="7"/>
      <c r="D1472" s="7"/>
      <c r="E1472" s="8">
        <f t="shared" si="68"/>
        <v>2019</v>
      </c>
      <c r="F1472" s="8">
        <f t="shared" si="69"/>
        <v>5</v>
      </c>
      <c r="G1472" t="s">
        <v>467</v>
      </c>
      <c r="H1472" t="str">
        <f>VLOOKUP(G1472,recodage_dispositifs!$A$1:$B$581,2,FALSE)</f>
        <v>LASER DE THERAPIE</v>
      </c>
      <c r="I1472" t="str">
        <f>VLOOKUP(G1472,recodage_dispositifs!$A$1:$C$581,3,FALSE)</f>
        <v>a_classer_plus_tard</v>
      </c>
    </row>
    <row r="1473" spans="1:9" x14ac:dyDescent="0.25">
      <c r="A1473" s="7">
        <v>43598</v>
      </c>
      <c r="B1473" s="7">
        <f t="shared" si="67"/>
        <v>43599</v>
      </c>
      <c r="C1473" s="7"/>
      <c r="D1473" s="7"/>
      <c r="E1473" s="8">
        <f t="shared" si="68"/>
        <v>2019</v>
      </c>
      <c r="F1473" s="8">
        <f t="shared" si="69"/>
        <v>5</v>
      </c>
      <c r="G1473" t="s">
        <v>235</v>
      </c>
      <c r="H1473" t="str">
        <f>VLOOKUP(G1473,recodage_dispositifs!$A$1:$B$581,2,FALSE)</f>
        <v>VIROLOGIE</v>
      </c>
      <c r="I1473" t="str">
        <f>VLOOKUP(G1473,recodage_dispositifs!$A$1:$C$581,3,FALSE)</f>
        <v>a_classer_plus_tard</v>
      </c>
    </row>
    <row r="1474" spans="1:9" x14ac:dyDescent="0.25">
      <c r="A1474" s="7">
        <v>43598</v>
      </c>
      <c r="B1474" s="7">
        <f t="shared" si="67"/>
        <v>43599</v>
      </c>
      <c r="C1474" s="7"/>
      <c r="D1474" s="7"/>
      <c r="E1474" s="8">
        <f t="shared" si="68"/>
        <v>2019</v>
      </c>
      <c r="F1474" s="8">
        <f t="shared" si="69"/>
        <v>5</v>
      </c>
      <c r="G1474" t="s">
        <v>415</v>
      </c>
      <c r="H1474" t="str">
        <f>VLOOKUP(G1474,recodage_dispositifs!$A$1:$B$581,2,FALSE)</f>
        <v>IMPLANT DENTAIRE</v>
      </c>
      <c r="I1474" t="str">
        <f>VLOOKUP(G1474,recodage_dispositifs!$A$1:$C$581,3,FALSE)</f>
        <v>a_classer_plus_tard</v>
      </c>
    </row>
    <row r="1475" spans="1:9" x14ac:dyDescent="0.25">
      <c r="A1475" s="7">
        <v>43598</v>
      </c>
      <c r="B1475" s="7">
        <f t="shared" si="67"/>
        <v>43599</v>
      </c>
      <c r="C1475" s="7"/>
      <c r="D1475" s="7"/>
      <c r="E1475" s="8">
        <f t="shared" si="68"/>
        <v>2019</v>
      </c>
      <c r="F1475" s="8">
        <f t="shared" si="69"/>
        <v>5</v>
      </c>
      <c r="G1475" t="s">
        <v>481</v>
      </c>
      <c r="H1475" t="str">
        <f>VLOOKUP(G1475,recodage_dispositifs!$A$1:$B$581,2,FALSE)</f>
        <v>SYSTÈME DE FIXATION DE LIGAMENTOPLASTIE</v>
      </c>
      <c r="I1475" t="str">
        <f>VLOOKUP(G1475,recodage_dispositifs!$A$1:$C$581,3,FALSE)</f>
        <v>a_classer_plus_tard</v>
      </c>
    </row>
    <row r="1476" spans="1:9" x14ac:dyDescent="0.25">
      <c r="A1476" s="7">
        <v>43598</v>
      </c>
      <c r="B1476" s="7">
        <f t="shared" ref="B1476:B1539" si="70">A1476+1</f>
        <v>43599</v>
      </c>
      <c r="C1476" s="7"/>
      <c r="D1476" s="7"/>
      <c r="E1476" s="8">
        <f t="shared" ref="E1476:E1539" si="71">YEAR(A1476)</f>
        <v>2019</v>
      </c>
      <c r="F1476" s="8">
        <f t="shared" ref="F1476:F1539" si="72">MONTH(A1476)</f>
        <v>5</v>
      </c>
      <c r="G1476" t="s">
        <v>481</v>
      </c>
      <c r="H1476" t="str">
        <f>VLOOKUP(G1476,recodage_dispositifs!$A$1:$B$581,2,FALSE)</f>
        <v>SYSTÈME DE FIXATION DE LIGAMENTOPLASTIE</v>
      </c>
      <c r="I1476" t="str">
        <f>VLOOKUP(G1476,recodage_dispositifs!$A$1:$C$581,3,FALSE)</f>
        <v>a_classer_plus_tard</v>
      </c>
    </row>
    <row r="1477" spans="1:9" x14ac:dyDescent="0.25">
      <c r="A1477" s="7">
        <v>43598</v>
      </c>
      <c r="B1477" s="7">
        <f t="shared" si="70"/>
        <v>43599</v>
      </c>
      <c r="C1477" s="7"/>
      <c r="D1477" s="7"/>
      <c r="E1477" s="8">
        <f t="shared" si="71"/>
        <v>2019</v>
      </c>
      <c r="F1477" s="8">
        <f t="shared" si="72"/>
        <v>5</v>
      </c>
      <c r="G1477" t="s">
        <v>119</v>
      </c>
      <c r="H1477" t="str">
        <f>VLOOKUP(G1477,recodage_dispositifs!$A$1:$B$581,2,FALSE)</f>
        <v>CANULE POUR CEC</v>
      </c>
      <c r="I1477" t="str">
        <f>VLOOKUP(G1477,recodage_dispositifs!$A$1:$C$581,3,FALSE)</f>
        <v>a_classer_plus_tard</v>
      </c>
    </row>
    <row r="1478" spans="1:9" x14ac:dyDescent="0.25">
      <c r="A1478" s="7">
        <v>43598</v>
      </c>
      <c r="B1478" s="7">
        <f t="shared" si="70"/>
        <v>43599</v>
      </c>
      <c r="C1478" s="7"/>
      <c r="D1478" s="7"/>
      <c r="E1478" s="8">
        <f t="shared" si="71"/>
        <v>2019</v>
      </c>
      <c r="F1478" s="8">
        <f t="shared" si="72"/>
        <v>5</v>
      </c>
      <c r="G1478" t="s">
        <v>262</v>
      </c>
      <c r="H1478" t="str">
        <f>VLOOKUP(G1478,recodage_dispositifs!$A$1:$B$581,2,FALSE)</f>
        <v>POMPE A PERFUSION ( TUBULURE )</v>
      </c>
      <c r="I1478" t="str">
        <f>VLOOKUP(G1478,recodage_dispositifs!$A$1:$C$581,3,FALSE)</f>
        <v>a_classer_plus_tard</v>
      </c>
    </row>
    <row r="1479" spans="1:9" x14ac:dyDescent="0.25">
      <c r="A1479" s="7">
        <v>43595</v>
      </c>
      <c r="B1479" s="7">
        <f t="shared" si="70"/>
        <v>43596</v>
      </c>
      <c r="C1479" s="7"/>
      <c r="D1479" s="7"/>
      <c r="E1479" s="8">
        <f t="shared" si="71"/>
        <v>2019</v>
      </c>
      <c r="F1479" s="8">
        <f t="shared" si="72"/>
        <v>5</v>
      </c>
      <c r="G1479" t="s">
        <v>64</v>
      </c>
      <c r="H1479" t="str">
        <f>VLOOKUP(G1479,recodage_dispositifs!$A$1:$B$581,2,FALSE)</f>
        <v>PINCE A CLIP</v>
      </c>
      <c r="I1479" t="str">
        <f>VLOOKUP(G1479,recodage_dispositifs!$A$1:$C$581,3,FALSE)</f>
        <v>a_classer_plus_tard</v>
      </c>
    </row>
    <row r="1480" spans="1:9" x14ac:dyDescent="0.25">
      <c r="A1480" s="7">
        <v>43595</v>
      </c>
      <c r="B1480" s="7">
        <f t="shared" si="70"/>
        <v>43596</v>
      </c>
      <c r="C1480" s="7"/>
      <c r="D1480" s="7"/>
      <c r="E1480" s="8">
        <f t="shared" si="71"/>
        <v>2019</v>
      </c>
      <c r="F1480" s="8">
        <f t="shared" si="72"/>
        <v>5</v>
      </c>
      <c r="G1480" t="s">
        <v>54</v>
      </c>
      <c r="H1480" t="str">
        <f>VLOOKUP(G1480,recodage_dispositifs!$A$1:$B$581,2,FALSE)</f>
        <v>DEFIBRILLATEUR IMPLANTABLE</v>
      </c>
      <c r="I1480" t="str">
        <f>VLOOKUP(G1480,recodage_dispositifs!$A$1:$C$581,3,FALSE)</f>
        <v>a_classer_plus_tard</v>
      </c>
    </row>
    <row r="1481" spans="1:9" x14ac:dyDescent="0.25">
      <c r="A1481" s="7">
        <v>43595</v>
      </c>
      <c r="B1481" s="7">
        <f t="shared" si="70"/>
        <v>43596</v>
      </c>
      <c r="C1481" s="7"/>
      <c r="D1481" s="7"/>
      <c r="E1481" s="8">
        <f t="shared" si="71"/>
        <v>2019</v>
      </c>
      <c r="F1481" s="8">
        <f t="shared" si="72"/>
        <v>5</v>
      </c>
      <c r="G1481" t="s">
        <v>482</v>
      </c>
      <c r="H1481" t="str">
        <f>VLOOKUP(G1481,recodage_dispositifs!$A$1:$B$581,2,FALSE)</f>
        <v xml:space="preserve">CANULE OPHTALMOLOGIQUE </v>
      </c>
      <c r="I1481" t="str">
        <f>VLOOKUP(G1481,recodage_dispositifs!$A$1:$C$581,3,FALSE)</f>
        <v>a_classer_plus_tard</v>
      </c>
    </row>
    <row r="1482" spans="1:9" x14ac:dyDescent="0.25">
      <c r="A1482" s="7">
        <v>43595</v>
      </c>
      <c r="B1482" s="7">
        <f t="shared" si="70"/>
        <v>43596</v>
      </c>
      <c r="C1482" s="7"/>
      <c r="D1482" s="7"/>
      <c r="E1482" s="8">
        <f t="shared" si="71"/>
        <v>2019</v>
      </c>
      <c r="F1482" s="8">
        <f t="shared" si="72"/>
        <v>5</v>
      </c>
      <c r="G1482" t="s">
        <v>45</v>
      </c>
      <c r="H1482" t="str">
        <f>VLOOKUP(G1482,recodage_dispositifs!$A$1:$B$581,2,FALSE)</f>
        <v>AGRAFEUSE CHIRURGICALE</v>
      </c>
      <c r="I1482" t="str">
        <f>VLOOKUP(G1482,recodage_dispositifs!$A$1:$C$581,3,FALSE)</f>
        <v>chirurgie</v>
      </c>
    </row>
    <row r="1483" spans="1:9" x14ac:dyDescent="0.25">
      <c r="A1483" s="7">
        <v>43595</v>
      </c>
      <c r="B1483" s="7">
        <f t="shared" si="70"/>
        <v>43596</v>
      </c>
      <c r="C1483" s="7"/>
      <c r="D1483" s="7"/>
      <c r="E1483" s="8">
        <f t="shared" si="71"/>
        <v>2019</v>
      </c>
      <c r="F1483" s="8">
        <f t="shared" si="72"/>
        <v>5</v>
      </c>
      <c r="G1483" t="s">
        <v>312</v>
      </c>
      <c r="H1483" t="str">
        <f>VLOOKUP(G1483,recodage_dispositifs!$A$1:$B$581,2,FALSE)</f>
        <v>CLIP POUR HEMOSTASE</v>
      </c>
      <c r="I1483" t="str">
        <f>VLOOKUP(G1483,recodage_dispositifs!$A$1:$C$581,3,FALSE)</f>
        <v>a_classer_plus_tard</v>
      </c>
    </row>
    <row r="1484" spans="1:9" x14ac:dyDescent="0.25">
      <c r="A1484" s="7">
        <v>43595</v>
      </c>
      <c r="B1484" s="7">
        <f t="shared" si="70"/>
        <v>43596</v>
      </c>
      <c r="C1484" s="7"/>
      <c r="D1484" s="7"/>
      <c r="E1484" s="8">
        <f t="shared" si="71"/>
        <v>2019</v>
      </c>
      <c r="F1484" s="8">
        <f t="shared" si="72"/>
        <v>5</v>
      </c>
      <c r="G1484" t="s">
        <v>312</v>
      </c>
      <c r="H1484" t="str">
        <f>VLOOKUP(G1484,recodage_dispositifs!$A$1:$B$581,2,FALSE)</f>
        <v>CLIP POUR HEMOSTASE</v>
      </c>
      <c r="I1484" t="str">
        <f>VLOOKUP(G1484,recodage_dispositifs!$A$1:$C$581,3,FALSE)</f>
        <v>a_classer_plus_tard</v>
      </c>
    </row>
    <row r="1485" spans="1:9" x14ac:dyDescent="0.25">
      <c r="A1485" s="7">
        <v>43595</v>
      </c>
      <c r="B1485" s="7">
        <f t="shared" si="70"/>
        <v>43596</v>
      </c>
      <c r="C1485" s="7"/>
      <c r="D1485" s="7"/>
      <c r="E1485" s="8">
        <f t="shared" si="71"/>
        <v>2019</v>
      </c>
      <c r="F1485" s="8">
        <f t="shared" si="72"/>
        <v>5</v>
      </c>
      <c r="G1485" t="s">
        <v>312</v>
      </c>
      <c r="H1485" t="str">
        <f>VLOOKUP(G1485,recodage_dispositifs!$A$1:$B$581,2,FALSE)</f>
        <v>CLIP POUR HEMOSTASE</v>
      </c>
      <c r="I1485" t="str">
        <f>VLOOKUP(G1485,recodage_dispositifs!$A$1:$C$581,3,FALSE)</f>
        <v>a_classer_plus_tard</v>
      </c>
    </row>
    <row r="1486" spans="1:9" x14ac:dyDescent="0.25">
      <c r="A1486" s="7">
        <v>43595</v>
      </c>
      <c r="B1486" s="7">
        <f t="shared" si="70"/>
        <v>43596</v>
      </c>
      <c r="C1486" s="7"/>
      <c r="D1486" s="7"/>
      <c r="E1486" s="8">
        <f t="shared" si="71"/>
        <v>2019</v>
      </c>
      <c r="F1486" s="8">
        <f t="shared" si="72"/>
        <v>5</v>
      </c>
      <c r="G1486" t="s">
        <v>407</v>
      </c>
      <c r="H1486" t="str">
        <f>VLOOKUP(G1486,recodage_dispositifs!$A$1:$B$581,2,FALSE)</f>
        <v>ECLAIRAGE OPERATOIRE</v>
      </c>
      <c r="I1486" t="str">
        <f>VLOOKUP(G1486,recodage_dispositifs!$A$1:$C$581,3,FALSE)</f>
        <v>a_classer_plus_tard</v>
      </c>
    </row>
    <row r="1487" spans="1:9" x14ac:dyDescent="0.25">
      <c r="A1487" s="7">
        <v>43595</v>
      </c>
      <c r="B1487" s="7">
        <f t="shared" si="70"/>
        <v>43596</v>
      </c>
      <c r="C1487" s="7"/>
      <c r="D1487" s="7"/>
      <c r="E1487" s="8">
        <f t="shared" si="71"/>
        <v>2019</v>
      </c>
      <c r="F1487" s="8">
        <f t="shared" si="72"/>
        <v>5</v>
      </c>
      <c r="G1487" t="s">
        <v>434</v>
      </c>
      <c r="H1487" t="str">
        <f>VLOOKUP(G1487,recodage_dispositifs!$A$1:$B$581,2,FALSE)</f>
        <v>FIL DE SUTURE CHIRURGICAL</v>
      </c>
      <c r="I1487" t="str">
        <f>VLOOKUP(G1487,recodage_dispositifs!$A$1:$C$581,3,FALSE)</f>
        <v>a_classer_plus_tard</v>
      </c>
    </row>
    <row r="1488" spans="1:9" x14ac:dyDescent="0.25">
      <c r="A1488" s="7">
        <v>43594</v>
      </c>
      <c r="B1488" s="7">
        <f t="shared" si="70"/>
        <v>43595</v>
      </c>
      <c r="C1488" s="7"/>
      <c r="D1488" s="7"/>
      <c r="E1488" s="8">
        <f t="shared" si="71"/>
        <v>2019</v>
      </c>
      <c r="F1488" s="8">
        <f t="shared" si="72"/>
        <v>5</v>
      </c>
      <c r="G1488" t="s">
        <v>384</v>
      </c>
      <c r="H1488" t="str">
        <f>VLOOKUP(G1488,recodage_dispositifs!$A$1:$B$581,2,FALSE)</f>
        <v>AIGUILLE</v>
      </c>
      <c r="I1488" t="str">
        <f>VLOOKUP(G1488,recodage_dispositifs!$A$1:$C$581,3,FALSE)</f>
        <v>a_classer_plus_tard</v>
      </c>
    </row>
    <row r="1489" spans="1:9" x14ac:dyDescent="0.25">
      <c r="A1489" s="7">
        <v>43594</v>
      </c>
      <c r="B1489" s="7">
        <f t="shared" si="70"/>
        <v>43595</v>
      </c>
      <c r="C1489" s="7"/>
      <c r="D1489" s="7"/>
      <c r="E1489" s="8">
        <f t="shared" si="71"/>
        <v>2019</v>
      </c>
      <c r="F1489" s="8">
        <f t="shared" si="72"/>
        <v>5</v>
      </c>
      <c r="G1489" t="s">
        <v>469</v>
      </c>
      <c r="H1489" t="str">
        <f>VLOOKUP(G1489,recodage_dispositifs!$A$1:$B$581,2,FALSE)</f>
        <v>CATHETER DE DILATATION URETERAL</v>
      </c>
      <c r="I1489" t="str">
        <f>VLOOKUP(G1489,recodage_dispositifs!$A$1:$C$581,3,FALSE)</f>
        <v>a_classer_plus_tard</v>
      </c>
    </row>
    <row r="1490" spans="1:9" x14ac:dyDescent="0.25">
      <c r="A1490" s="7">
        <v>43594</v>
      </c>
      <c r="B1490" s="7">
        <f t="shared" si="70"/>
        <v>43595</v>
      </c>
      <c r="C1490" s="7"/>
      <c r="D1490" s="7"/>
      <c r="E1490" s="8">
        <f t="shared" si="71"/>
        <v>2019</v>
      </c>
      <c r="F1490" s="8">
        <f t="shared" si="72"/>
        <v>5</v>
      </c>
      <c r="G1490" t="s">
        <v>54</v>
      </c>
      <c r="H1490" t="str">
        <f>VLOOKUP(G1490,recodage_dispositifs!$A$1:$B$581,2,FALSE)</f>
        <v>DEFIBRILLATEUR IMPLANTABLE</v>
      </c>
      <c r="I1490" t="str">
        <f>VLOOKUP(G1490,recodage_dispositifs!$A$1:$C$581,3,FALSE)</f>
        <v>a_classer_plus_tard</v>
      </c>
    </row>
    <row r="1491" spans="1:9" x14ac:dyDescent="0.25">
      <c r="A1491" s="7">
        <v>43594</v>
      </c>
      <c r="B1491" s="7">
        <f t="shared" si="70"/>
        <v>43595</v>
      </c>
      <c r="C1491" s="7"/>
      <c r="D1491" s="7"/>
      <c r="E1491" s="8">
        <f t="shared" si="71"/>
        <v>2019</v>
      </c>
      <c r="F1491" s="8">
        <f t="shared" si="72"/>
        <v>5</v>
      </c>
      <c r="G1491" t="s">
        <v>38</v>
      </c>
      <c r="H1491" t="str">
        <f>VLOOKUP(G1491,recodage_dispositifs!$A$1:$B$581,2,FALSE)</f>
        <v>PROLONGATEUR</v>
      </c>
      <c r="I1491" t="str">
        <f>VLOOKUP(G1491,recodage_dispositifs!$A$1:$C$581,3,FALSE)</f>
        <v>a_classer_plus_tard</v>
      </c>
    </row>
    <row r="1492" spans="1:9" x14ac:dyDescent="0.25">
      <c r="A1492" s="7">
        <v>43594</v>
      </c>
      <c r="B1492" s="7">
        <f t="shared" si="70"/>
        <v>43595</v>
      </c>
      <c r="C1492" s="7"/>
      <c r="D1492" s="7"/>
      <c r="E1492" s="8">
        <f t="shared" si="71"/>
        <v>2019</v>
      </c>
      <c r="F1492" s="8">
        <f t="shared" si="72"/>
        <v>5</v>
      </c>
      <c r="G1492" t="s">
        <v>269</v>
      </c>
      <c r="H1492" t="str">
        <f>VLOOKUP(G1492,recodage_dispositifs!$A$1:$B$581,2,FALSE)</f>
        <v>SONDE DE STIMULATION CARDIAQUE</v>
      </c>
      <c r="I1492" t="str">
        <f>VLOOKUP(G1492,recodage_dispositifs!$A$1:$C$581,3,FALSE)</f>
        <v>a_classer_plus_tard</v>
      </c>
    </row>
    <row r="1493" spans="1:9" x14ac:dyDescent="0.25">
      <c r="A1493" s="7">
        <v>43594</v>
      </c>
      <c r="B1493" s="7">
        <f t="shared" si="70"/>
        <v>43595</v>
      </c>
      <c r="C1493" s="7"/>
      <c r="D1493" s="7"/>
      <c r="E1493" s="8">
        <f t="shared" si="71"/>
        <v>2019</v>
      </c>
      <c r="F1493" s="8">
        <f t="shared" si="72"/>
        <v>5</v>
      </c>
      <c r="G1493" t="s">
        <v>483</v>
      </c>
      <c r="H1493" t="str">
        <f>VLOOKUP(G1493,recodage_dispositifs!$A$1:$B$581,2,FALSE)</f>
        <v>VALVE ANTI - RETOUR POUR LIGNE DE PERFUSION + PROLONGATEUR</v>
      </c>
      <c r="I1493" t="str">
        <f>VLOOKUP(G1493,recodage_dispositifs!$A$1:$C$581,3,FALSE)</f>
        <v>a_classer_plus_tard</v>
      </c>
    </row>
    <row r="1494" spans="1:9" x14ac:dyDescent="0.25">
      <c r="A1494" s="7">
        <v>43594</v>
      </c>
      <c r="B1494" s="7">
        <f t="shared" si="70"/>
        <v>43595</v>
      </c>
      <c r="C1494" s="7"/>
      <c r="D1494" s="7"/>
      <c r="E1494" s="8">
        <f t="shared" si="71"/>
        <v>2019</v>
      </c>
      <c r="F1494" s="8">
        <f t="shared" si="72"/>
        <v>5</v>
      </c>
      <c r="G1494" t="s">
        <v>53</v>
      </c>
      <c r="H1494" t="str">
        <f>VLOOKUP(G1494,recodage_dispositifs!$A$1:$B$581,2,FALSE)</f>
        <v>NEUROSTIMULATEUR IMPLANTABLE</v>
      </c>
      <c r="I1494" t="str">
        <f>VLOOKUP(G1494,recodage_dispositifs!$A$1:$C$581,3,FALSE)</f>
        <v>a_classer_plus_tard</v>
      </c>
    </row>
    <row r="1495" spans="1:9" x14ac:dyDescent="0.25">
      <c r="A1495" s="7">
        <v>43594</v>
      </c>
      <c r="B1495" s="7">
        <f t="shared" si="70"/>
        <v>43595</v>
      </c>
      <c r="C1495" s="7"/>
      <c r="D1495" s="7"/>
      <c r="E1495" s="8">
        <f t="shared" si="71"/>
        <v>2019</v>
      </c>
      <c r="F1495" s="8">
        <f t="shared" si="72"/>
        <v>5</v>
      </c>
      <c r="G1495" t="s">
        <v>484</v>
      </c>
      <c r="H1495" t="str">
        <f>VLOOKUP(G1495,recodage_dispositifs!$A$1:$B$581,2,FALSE)</f>
        <v>MICO PARASITO : TOXOPLASMOSE</v>
      </c>
      <c r="I1495" t="str">
        <f>VLOOKUP(G1495,recodage_dispositifs!$A$1:$C$581,3,FALSE)</f>
        <v>a_classer_plus_tard</v>
      </c>
    </row>
    <row r="1496" spans="1:9" x14ac:dyDescent="0.25">
      <c r="A1496" s="7">
        <v>43594</v>
      </c>
      <c r="B1496" s="7">
        <f t="shared" si="70"/>
        <v>43595</v>
      </c>
      <c r="C1496" s="7"/>
      <c r="D1496" s="7"/>
      <c r="E1496" s="8">
        <f t="shared" si="71"/>
        <v>2019</v>
      </c>
      <c r="F1496" s="8">
        <f t="shared" si="72"/>
        <v>5</v>
      </c>
      <c r="G1496" t="s">
        <v>38</v>
      </c>
      <c r="H1496" t="str">
        <f>VLOOKUP(G1496,recodage_dispositifs!$A$1:$B$581,2,FALSE)</f>
        <v>PROLONGATEUR</v>
      </c>
      <c r="I1496" t="str">
        <f>VLOOKUP(G1496,recodage_dispositifs!$A$1:$C$581,3,FALSE)</f>
        <v>a_classer_plus_tard</v>
      </c>
    </row>
    <row r="1497" spans="1:9" x14ac:dyDescent="0.25">
      <c r="A1497" s="7">
        <v>43594</v>
      </c>
      <c r="B1497" s="7">
        <f t="shared" si="70"/>
        <v>43595</v>
      </c>
      <c r="C1497" s="7"/>
      <c r="D1497" s="7"/>
      <c r="E1497" s="8">
        <f t="shared" si="71"/>
        <v>2019</v>
      </c>
      <c r="F1497" s="8">
        <f t="shared" si="72"/>
        <v>5</v>
      </c>
      <c r="G1497" t="s">
        <v>38</v>
      </c>
      <c r="H1497" t="str">
        <f>VLOOKUP(G1497,recodage_dispositifs!$A$1:$B$581,2,FALSE)</f>
        <v>PROLONGATEUR</v>
      </c>
      <c r="I1497" t="str">
        <f>VLOOKUP(G1497,recodage_dispositifs!$A$1:$C$581,3,FALSE)</f>
        <v>a_classer_plus_tard</v>
      </c>
    </row>
    <row r="1498" spans="1:9" x14ac:dyDescent="0.25">
      <c r="A1498" s="7">
        <v>43592</v>
      </c>
      <c r="B1498" s="7">
        <f t="shared" si="70"/>
        <v>43593</v>
      </c>
      <c r="C1498" s="7"/>
      <c r="D1498" s="7"/>
      <c r="E1498" s="8">
        <f t="shared" si="71"/>
        <v>2019</v>
      </c>
      <c r="F1498" s="8">
        <f t="shared" si="72"/>
        <v>5</v>
      </c>
      <c r="G1498" t="s">
        <v>45</v>
      </c>
      <c r="H1498" t="str">
        <f>VLOOKUP(G1498,recodage_dispositifs!$A$1:$B$581,2,FALSE)</f>
        <v>AGRAFEUSE CHIRURGICALE</v>
      </c>
      <c r="I1498" t="str">
        <f>VLOOKUP(G1498,recodage_dispositifs!$A$1:$C$581,3,FALSE)</f>
        <v>chirurgie</v>
      </c>
    </row>
    <row r="1499" spans="1:9" x14ac:dyDescent="0.25">
      <c r="A1499" s="7">
        <v>43592</v>
      </c>
      <c r="B1499" s="7">
        <f t="shared" si="70"/>
        <v>43593</v>
      </c>
      <c r="C1499" s="7"/>
      <c r="D1499" s="7"/>
      <c r="E1499" s="8">
        <f t="shared" si="71"/>
        <v>2019</v>
      </c>
      <c r="F1499" s="8">
        <f t="shared" si="72"/>
        <v>5</v>
      </c>
      <c r="G1499" t="s">
        <v>452</v>
      </c>
      <c r="H1499" t="str">
        <f>VLOOKUP(G1499,recodage_dispositifs!$A$1:$B$581,2,FALSE)</f>
        <v>APPAREILS DE MESURE DU GLUCOSE EN CONTINU</v>
      </c>
      <c r="I1499" t="str">
        <f>VLOOKUP(G1499,recodage_dispositifs!$A$1:$C$581,3,FALSE)</f>
        <v>biologie_medicale</v>
      </c>
    </row>
    <row r="1500" spans="1:9" x14ac:dyDescent="0.25">
      <c r="A1500" s="7">
        <v>43592</v>
      </c>
      <c r="B1500" s="7">
        <f t="shared" si="70"/>
        <v>43593</v>
      </c>
      <c r="C1500" s="7"/>
      <c r="D1500" s="7"/>
      <c r="E1500" s="8">
        <f t="shared" si="71"/>
        <v>2019</v>
      </c>
      <c r="F1500" s="8">
        <f t="shared" si="72"/>
        <v>5</v>
      </c>
      <c r="G1500" t="s">
        <v>274</v>
      </c>
      <c r="H1500" t="str">
        <f>VLOOKUP(G1500,recodage_dispositifs!$A$1:$B$581,2,FALSE)</f>
        <v>IDENTIFICATION - BACTERIOLOGIE</v>
      </c>
      <c r="I1500" t="str">
        <f>VLOOKUP(G1500,recodage_dispositifs!$A$1:$C$581,3,FALSE)</f>
        <v>a_classer_plus_tard</v>
      </c>
    </row>
    <row r="1501" spans="1:9" x14ac:dyDescent="0.25">
      <c r="A1501" s="7">
        <v>43592</v>
      </c>
      <c r="B1501" s="7">
        <f t="shared" si="70"/>
        <v>43593</v>
      </c>
      <c r="C1501" s="7"/>
      <c r="D1501" s="7"/>
      <c r="E1501" s="8">
        <f t="shared" si="71"/>
        <v>2019</v>
      </c>
      <c r="F1501" s="8">
        <f t="shared" si="72"/>
        <v>5</v>
      </c>
      <c r="G1501" t="s">
        <v>485</v>
      </c>
      <c r="H1501" t="str">
        <f>VLOOKUP(G1501,recodage_dispositifs!$A$1:$B$581,2,FALSE)</f>
        <v>SONDE D'INTUBATION ENDOTRACHEALE</v>
      </c>
      <c r="I1501" t="str">
        <f>VLOOKUP(G1501,recodage_dispositifs!$A$1:$C$581,3,FALSE)</f>
        <v>a_classer_plus_tard</v>
      </c>
    </row>
    <row r="1502" spans="1:9" x14ac:dyDescent="0.25">
      <c r="A1502" s="7">
        <v>43592</v>
      </c>
      <c r="B1502" s="7">
        <f t="shared" si="70"/>
        <v>43593</v>
      </c>
      <c r="C1502" s="7"/>
      <c r="D1502" s="7"/>
      <c r="E1502" s="8">
        <f t="shared" si="71"/>
        <v>2019</v>
      </c>
      <c r="F1502" s="8">
        <f t="shared" si="72"/>
        <v>5</v>
      </c>
      <c r="G1502" t="s">
        <v>464</v>
      </c>
      <c r="H1502" t="str">
        <f>VLOOKUP(G1502,recodage_dispositifs!$A$1:$B$581,2,FALSE)</f>
        <v>PROTHESE TOTALE DE GENOU A GLISSEMENT</v>
      </c>
      <c r="I1502" t="str">
        <f>VLOOKUP(G1502,recodage_dispositifs!$A$1:$C$581,3,FALSE)</f>
        <v>chirurgie</v>
      </c>
    </row>
    <row r="1503" spans="1:9" x14ac:dyDescent="0.25">
      <c r="A1503" s="7">
        <v>43592</v>
      </c>
      <c r="B1503" s="7">
        <f t="shared" si="70"/>
        <v>43593</v>
      </c>
      <c r="C1503" s="7"/>
      <c r="D1503" s="7"/>
      <c r="E1503" s="8">
        <f t="shared" si="71"/>
        <v>2019</v>
      </c>
      <c r="F1503" s="8">
        <f t="shared" si="72"/>
        <v>5</v>
      </c>
      <c r="G1503" t="s">
        <v>54</v>
      </c>
      <c r="H1503" t="str">
        <f>VLOOKUP(G1503,recodage_dispositifs!$A$1:$B$581,2,FALSE)</f>
        <v>DEFIBRILLATEUR IMPLANTABLE</v>
      </c>
      <c r="I1503" t="str">
        <f>VLOOKUP(G1503,recodage_dispositifs!$A$1:$C$581,3,FALSE)</f>
        <v>a_classer_plus_tard</v>
      </c>
    </row>
    <row r="1504" spans="1:9" x14ac:dyDescent="0.25">
      <c r="A1504" s="7">
        <v>43592</v>
      </c>
      <c r="B1504" s="7">
        <f t="shared" si="70"/>
        <v>43593</v>
      </c>
      <c r="C1504" s="7"/>
      <c r="D1504" s="7"/>
      <c r="E1504" s="8">
        <f t="shared" si="71"/>
        <v>2019</v>
      </c>
      <c r="F1504" s="8">
        <f t="shared" si="72"/>
        <v>5</v>
      </c>
      <c r="G1504" t="s">
        <v>263</v>
      </c>
      <c r="H1504" t="str">
        <f>VLOOKUP(G1504,recodage_dispositifs!$A$1:$B$581,2,FALSE)</f>
        <v xml:space="preserve">LASER DE THERAPIE ( FIBRE ) </v>
      </c>
      <c r="I1504" t="str">
        <f>VLOOKUP(G1504,recodage_dispositifs!$A$1:$C$581,3,FALSE)</f>
        <v>a_classer_plus_tard</v>
      </c>
    </row>
    <row r="1505" spans="1:9" x14ac:dyDescent="0.25">
      <c r="A1505" s="7">
        <v>43587</v>
      </c>
      <c r="B1505" s="7">
        <f t="shared" si="70"/>
        <v>43588</v>
      </c>
      <c r="C1505" s="7"/>
      <c r="D1505" s="7"/>
      <c r="E1505" s="8">
        <f t="shared" si="71"/>
        <v>2019</v>
      </c>
      <c r="F1505" s="8">
        <f t="shared" si="72"/>
        <v>5</v>
      </c>
      <c r="G1505" t="s">
        <v>45</v>
      </c>
      <c r="H1505" t="str">
        <f>VLOOKUP(G1505,recodage_dispositifs!$A$1:$B$581,2,FALSE)</f>
        <v>AGRAFEUSE CHIRURGICALE</v>
      </c>
      <c r="I1505" t="str">
        <f>VLOOKUP(G1505,recodage_dispositifs!$A$1:$C$581,3,FALSE)</f>
        <v>chirurgie</v>
      </c>
    </row>
    <row r="1506" spans="1:9" x14ac:dyDescent="0.25">
      <c r="A1506" s="7">
        <v>43587</v>
      </c>
      <c r="B1506" s="7">
        <f t="shared" si="70"/>
        <v>43588</v>
      </c>
      <c r="C1506" s="7"/>
      <c r="D1506" s="7"/>
      <c r="E1506" s="8">
        <f t="shared" si="71"/>
        <v>2019</v>
      </c>
      <c r="F1506" s="8">
        <f t="shared" si="72"/>
        <v>5</v>
      </c>
      <c r="G1506" t="s">
        <v>320</v>
      </c>
      <c r="H1506" t="str">
        <f>VLOOKUP(G1506,recodage_dispositifs!$A$1:$B$581,2,FALSE)</f>
        <v>POMPE A PERFUSION</v>
      </c>
      <c r="I1506" t="str">
        <f>VLOOKUP(G1506,recodage_dispositifs!$A$1:$C$581,3,FALSE)</f>
        <v>a_classer_plus_tard</v>
      </c>
    </row>
    <row r="1507" spans="1:9" x14ac:dyDescent="0.25">
      <c r="A1507" s="7">
        <v>43587</v>
      </c>
      <c r="B1507" s="7">
        <f t="shared" si="70"/>
        <v>43588</v>
      </c>
      <c r="C1507" s="7"/>
      <c r="D1507" s="7"/>
      <c r="E1507" s="8">
        <f t="shared" si="71"/>
        <v>2019</v>
      </c>
      <c r="F1507" s="8">
        <f t="shared" si="72"/>
        <v>5</v>
      </c>
      <c r="G1507" t="s">
        <v>83</v>
      </c>
      <c r="H1507" t="str">
        <f>VLOOKUP(G1507,recodage_dispositifs!$A$1:$B$581,2,FALSE)</f>
        <v>ENDOPROTHESE AORTIQUE</v>
      </c>
      <c r="I1507" t="str">
        <f>VLOOKUP(G1507,recodage_dispositifs!$A$1:$C$581,3,FALSE)</f>
        <v>a_classer_plus_tard</v>
      </c>
    </row>
    <row r="1508" spans="1:9" x14ac:dyDescent="0.25">
      <c r="A1508" s="7">
        <v>43587</v>
      </c>
      <c r="B1508" s="7">
        <f t="shared" si="70"/>
        <v>43588</v>
      </c>
      <c r="C1508" s="7"/>
      <c r="D1508" s="7"/>
      <c r="E1508" s="8">
        <f t="shared" si="71"/>
        <v>2019</v>
      </c>
      <c r="F1508" s="8">
        <f t="shared" si="72"/>
        <v>5</v>
      </c>
      <c r="G1508" t="s">
        <v>486</v>
      </c>
      <c r="H1508" t="str">
        <f>VLOOKUP(G1508,recodage_dispositifs!$A$1:$B$581,2,FALSE)</f>
        <v xml:space="preserve">NUTRITION ENTERALE ( AUTRE DISPOSITIF ) </v>
      </c>
      <c r="I1508" t="str">
        <f>VLOOKUP(G1508,recodage_dispositifs!$A$1:$C$581,3,FALSE)</f>
        <v>a_classer_plus_tard</v>
      </c>
    </row>
    <row r="1509" spans="1:9" x14ac:dyDescent="0.25">
      <c r="A1509" s="7">
        <v>43587</v>
      </c>
      <c r="B1509" s="7">
        <f t="shared" si="70"/>
        <v>43588</v>
      </c>
      <c r="C1509" s="7"/>
      <c r="D1509" s="7"/>
      <c r="E1509" s="8">
        <f t="shared" si="71"/>
        <v>2019</v>
      </c>
      <c r="F1509" s="8">
        <f t="shared" si="72"/>
        <v>5</v>
      </c>
      <c r="G1509" t="s">
        <v>262</v>
      </c>
      <c r="H1509" t="str">
        <f>VLOOKUP(G1509,recodage_dispositifs!$A$1:$B$581,2,FALSE)</f>
        <v>POMPE A PERFUSION ( TUBULURE )</v>
      </c>
      <c r="I1509" t="str">
        <f>VLOOKUP(G1509,recodage_dispositifs!$A$1:$C$581,3,FALSE)</f>
        <v>a_classer_plus_tard</v>
      </c>
    </row>
    <row r="1510" spans="1:9" x14ac:dyDescent="0.25">
      <c r="A1510" s="7">
        <v>43587</v>
      </c>
      <c r="B1510" s="7">
        <f t="shared" si="70"/>
        <v>43588</v>
      </c>
      <c r="C1510" s="7"/>
      <c r="D1510" s="7"/>
      <c r="E1510" s="8">
        <f t="shared" si="71"/>
        <v>2019</v>
      </c>
      <c r="F1510" s="8">
        <f t="shared" si="72"/>
        <v>5</v>
      </c>
      <c r="G1510" t="s">
        <v>31</v>
      </c>
      <c r="H1510" t="str">
        <f>VLOOKUP(G1510,recodage_dispositifs!$A$1:$B$581,2,FALSE)</f>
        <v xml:space="preserve">VALVE BIOLOGIQUE PERCUTANEE AORTIQUE ( ACCESSOIRE ) </v>
      </c>
      <c r="I1510" t="str">
        <f>VLOOKUP(G1510,recodage_dispositifs!$A$1:$C$581,3,FALSE)</f>
        <v>a_classer_plus_tard</v>
      </c>
    </row>
    <row r="1511" spans="1:9" x14ac:dyDescent="0.25">
      <c r="A1511" s="7">
        <v>43586</v>
      </c>
      <c r="B1511" s="7">
        <f t="shared" si="70"/>
        <v>43587</v>
      </c>
      <c r="C1511" s="7"/>
      <c r="D1511" s="7"/>
      <c r="E1511" s="8">
        <f t="shared" si="71"/>
        <v>2019</v>
      </c>
      <c r="F1511" s="8">
        <f t="shared" si="72"/>
        <v>5</v>
      </c>
      <c r="G1511" t="s">
        <v>83</v>
      </c>
      <c r="H1511" t="str">
        <f>VLOOKUP(G1511,recodage_dispositifs!$A$1:$B$581,2,FALSE)</f>
        <v>ENDOPROTHESE AORTIQUE</v>
      </c>
      <c r="I1511" t="str">
        <f>VLOOKUP(G1511,recodage_dispositifs!$A$1:$C$581,3,FALSE)</f>
        <v>a_classer_plus_tard</v>
      </c>
    </row>
    <row r="1512" spans="1:9" x14ac:dyDescent="0.25">
      <c r="A1512" s="7">
        <v>43585</v>
      </c>
      <c r="B1512" s="7">
        <f t="shared" si="70"/>
        <v>43586</v>
      </c>
      <c r="C1512" s="7"/>
      <c r="D1512" s="7"/>
      <c r="E1512" s="8">
        <f t="shared" si="71"/>
        <v>2019</v>
      </c>
      <c r="F1512" s="8">
        <f t="shared" si="72"/>
        <v>4</v>
      </c>
      <c r="G1512" t="s">
        <v>487</v>
      </c>
      <c r="H1512" t="str">
        <f>VLOOKUP(G1512,recodage_dispositifs!$A$1:$B$581,2,FALSE)</f>
        <v>LASER OPHTALMOLOGIE ( ACCESSOIRE )</v>
      </c>
      <c r="I1512" t="str">
        <f>VLOOKUP(G1512,recodage_dispositifs!$A$1:$C$581,3,FALSE)</f>
        <v>a_classer_plus_tard</v>
      </c>
    </row>
    <row r="1513" spans="1:9" x14ac:dyDescent="0.25">
      <c r="A1513" s="7">
        <v>43585</v>
      </c>
      <c r="B1513" s="7">
        <f t="shared" si="70"/>
        <v>43586</v>
      </c>
      <c r="C1513" s="7"/>
      <c r="D1513" s="7"/>
      <c r="E1513" s="8">
        <f t="shared" si="71"/>
        <v>2019</v>
      </c>
      <c r="F1513" s="8">
        <f t="shared" si="72"/>
        <v>4</v>
      </c>
      <c r="G1513" t="s">
        <v>38</v>
      </c>
      <c r="H1513" t="str">
        <f>VLOOKUP(G1513,recodage_dispositifs!$A$1:$B$581,2,FALSE)</f>
        <v>PROLONGATEUR</v>
      </c>
      <c r="I1513" t="str">
        <f>VLOOKUP(G1513,recodage_dispositifs!$A$1:$C$581,3,FALSE)</f>
        <v>a_classer_plus_tard</v>
      </c>
    </row>
    <row r="1514" spans="1:9" x14ac:dyDescent="0.25">
      <c r="A1514" s="7">
        <v>43585</v>
      </c>
      <c r="B1514" s="7">
        <f t="shared" si="70"/>
        <v>43586</v>
      </c>
      <c r="C1514" s="7"/>
      <c r="D1514" s="7"/>
      <c r="E1514" s="8">
        <f t="shared" si="71"/>
        <v>2019</v>
      </c>
      <c r="F1514" s="8">
        <f t="shared" si="72"/>
        <v>4</v>
      </c>
      <c r="G1514" t="s">
        <v>45</v>
      </c>
      <c r="H1514" t="str">
        <f>VLOOKUP(G1514,recodage_dispositifs!$A$1:$B$581,2,FALSE)</f>
        <v>AGRAFEUSE CHIRURGICALE</v>
      </c>
      <c r="I1514" t="str">
        <f>VLOOKUP(G1514,recodage_dispositifs!$A$1:$C$581,3,FALSE)</f>
        <v>chirurgie</v>
      </c>
    </row>
    <row r="1515" spans="1:9" x14ac:dyDescent="0.25">
      <c r="A1515" s="7">
        <v>43585</v>
      </c>
      <c r="B1515" s="7">
        <f t="shared" si="70"/>
        <v>43586</v>
      </c>
      <c r="C1515" s="7"/>
      <c r="D1515" s="7"/>
      <c r="E1515" s="8">
        <f t="shared" si="71"/>
        <v>2019</v>
      </c>
      <c r="F1515" s="8">
        <f t="shared" si="72"/>
        <v>4</v>
      </c>
      <c r="G1515" t="s">
        <v>25</v>
      </c>
      <c r="H1515" t="str">
        <f>VLOOKUP(G1515,recodage_dispositifs!$A$1:$B$581,2,FALSE)</f>
        <v>CATHETER VEINEUX CENTRAL</v>
      </c>
      <c r="I1515" t="str">
        <f>VLOOKUP(G1515,recodage_dispositifs!$A$1:$C$581,3,FALSE)</f>
        <v>a_classer_plus_tard</v>
      </c>
    </row>
    <row r="1516" spans="1:9" x14ac:dyDescent="0.25">
      <c r="A1516" s="7">
        <v>43585</v>
      </c>
      <c r="B1516" s="7">
        <f t="shared" si="70"/>
        <v>43586</v>
      </c>
      <c r="C1516" s="7"/>
      <c r="D1516" s="7"/>
      <c r="E1516" s="8">
        <f t="shared" si="71"/>
        <v>2019</v>
      </c>
      <c r="F1516" s="8">
        <f t="shared" si="72"/>
        <v>4</v>
      </c>
      <c r="G1516" t="s">
        <v>420</v>
      </c>
      <c r="H1516" t="str">
        <f>VLOOKUP(G1516,recodage_dispositifs!$A$1:$B$581,2,FALSE)</f>
        <v>GANT DE CHIRURGIE</v>
      </c>
      <c r="I1516" t="str">
        <f>VLOOKUP(G1516,recodage_dispositifs!$A$1:$C$581,3,FALSE)</f>
        <v>a_classer_plus_tard</v>
      </c>
    </row>
    <row r="1517" spans="1:9" x14ac:dyDescent="0.25">
      <c r="A1517" s="7">
        <v>43585</v>
      </c>
      <c r="B1517" s="7">
        <f t="shared" si="70"/>
        <v>43586</v>
      </c>
      <c r="C1517" s="7"/>
      <c r="D1517" s="7"/>
      <c r="E1517" s="8">
        <f t="shared" si="71"/>
        <v>2019</v>
      </c>
      <c r="F1517" s="8">
        <f t="shared" si="72"/>
        <v>4</v>
      </c>
      <c r="G1517" t="s">
        <v>420</v>
      </c>
      <c r="H1517" t="str">
        <f>VLOOKUP(G1517,recodage_dispositifs!$A$1:$B$581,2,FALSE)</f>
        <v>GANT DE CHIRURGIE</v>
      </c>
      <c r="I1517" t="str">
        <f>VLOOKUP(G1517,recodage_dispositifs!$A$1:$C$581,3,FALSE)</f>
        <v>a_classer_plus_tard</v>
      </c>
    </row>
    <row r="1518" spans="1:9" x14ac:dyDescent="0.25">
      <c r="A1518" s="7">
        <v>43585</v>
      </c>
      <c r="B1518" s="7">
        <f t="shared" si="70"/>
        <v>43586</v>
      </c>
      <c r="C1518" s="7"/>
      <c r="D1518" s="7"/>
      <c r="E1518" s="8">
        <f t="shared" si="71"/>
        <v>2019</v>
      </c>
      <c r="F1518" s="8">
        <f t="shared" si="72"/>
        <v>4</v>
      </c>
      <c r="G1518" t="s">
        <v>45</v>
      </c>
      <c r="H1518" t="str">
        <f>VLOOKUP(G1518,recodage_dispositifs!$A$1:$B$581,2,FALSE)</f>
        <v>AGRAFEUSE CHIRURGICALE</v>
      </c>
      <c r="I1518" t="str">
        <f>VLOOKUP(G1518,recodage_dispositifs!$A$1:$C$581,3,FALSE)</f>
        <v>chirurgie</v>
      </c>
    </row>
    <row r="1519" spans="1:9" x14ac:dyDescent="0.25">
      <c r="A1519" s="7">
        <v>43585</v>
      </c>
      <c r="B1519" s="7">
        <f t="shared" si="70"/>
        <v>43586</v>
      </c>
      <c r="C1519" s="7"/>
      <c r="D1519" s="7"/>
      <c r="E1519" s="8">
        <f t="shared" si="71"/>
        <v>2019</v>
      </c>
      <c r="F1519" s="8">
        <f t="shared" si="72"/>
        <v>4</v>
      </c>
      <c r="G1519" t="s">
        <v>410</v>
      </c>
      <c r="H1519" t="str">
        <f>VLOOKUP(G1519,recodage_dispositifs!$A$1:$B$581,2,FALSE)</f>
        <v>BISTOURI A ULTRASON</v>
      </c>
      <c r="I1519" t="str">
        <f>VLOOKUP(G1519,recodage_dispositifs!$A$1:$C$581,3,FALSE)</f>
        <v>chirurgie</v>
      </c>
    </row>
    <row r="1520" spans="1:9" x14ac:dyDescent="0.25">
      <c r="A1520" s="7">
        <v>43585</v>
      </c>
      <c r="B1520" s="7">
        <f t="shared" si="70"/>
        <v>43586</v>
      </c>
      <c r="C1520" s="7"/>
      <c r="D1520" s="7"/>
      <c r="E1520" s="8">
        <f t="shared" si="71"/>
        <v>2019</v>
      </c>
      <c r="F1520" s="8">
        <f t="shared" si="72"/>
        <v>4</v>
      </c>
      <c r="G1520" t="s">
        <v>98</v>
      </c>
      <c r="H1520" t="str">
        <f>VLOOKUP(G1520,recodage_dispositifs!$A$1:$B$581,2,FALSE)</f>
        <v>SAC D'EXTRACTION ENDOSC. DE PIECE OPERATOIRE DE COELIOSCOPIE</v>
      </c>
      <c r="I1520" t="str">
        <f>VLOOKUP(G1520,recodage_dispositifs!$A$1:$C$581,3,FALSE)</f>
        <v>a_classer_plus_tard</v>
      </c>
    </row>
    <row r="1521" spans="1:9" x14ac:dyDescent="0.25">
      <c r="A1521" s="7">
        <v>43585</v>
      </c>
      <c r="B1521" s="7">
        <f t="shared" si="70"/>
        <v>43586</v>
      </c>
      <c r="C1521" s="7"/>
      <c r="D1521" s="7"/>
      <c r="E1521" s="8">
        <f t="shared" si="71"/>
        <v>2019</v>
      </c>
      <c r="F1521" s="8">
        <f t="shared" si="72"/>
        <v>4</v>
      </c>
      <c r="G1521" t="s">
        <v>364</v>
      </c>
      <c r="H1521" t="str">
        <f>VLOOKUP(G1521,recodage_dispositifs!$A$1:$B$581,2,FALSE)</f>
        <v>MAMMOTOME</v>
      </c>
      <c r="I1521" t="str">
        <f>VLOOKUP(G1521,recodage_dispositifs!$A$1:$C$581,3,FALSE)</f>
        <v>a_classer_plus_tard</v>
      </c>
    </row>
    <row r="1522" spans="1:9" x14ac:dyDescent="0.25">
      <c r="A1522" s="7">
        <v>43585</v>
      </c>
      <c r="B1522" s="7">
        <f t="shared" si="70"/>
        <v>43586</v>
      </c>
      <c r="C1522" s="7"/>
      <c r="D1522" s="7"/>
      <c r="E1522" s="8">
        <f t="shared" si="71"/>
        <v>2019</v>
      </c>
      <c r="F1522" s="8">
        <f t="shared" si="72"/>
        <v>4</v>
      </c>
      <c r="G1522" t="s">
        <v>32</v>
      </c>
      <c r="H1522" t="str">
        <f>VLOOKUP(G1522,recodage_dispositifs!$A$1:$B$581,2,FALSE)</f>
        <v>CHAMBRE A CATHETER IMPLANTABLE</v>
      </c>
      <c r="I1522" t="str">
        <f>VLOOKUP(G1522,recodage_dispositifs!$A$1:$C$581,3,FALSE)</f>
        <v>a_classer_plus_tard</v>
      </c>
    </row>
    <row r="1523" spans="1:9" x14ac:dyDescent="0.25">
      <c r="A1523" s="7">
        <v>43585</v>
      </c>
      <c r="B1523" s="7">
        <f t="shared" si="70"/>
        <v>43586</v>
      </c>
      <c r="C1523" s="7"/>
      <c r="D1523" s="7"/>
      <c r="E1523" s="8">
        <f t="shared" si="71"/>
        <v>2019</v>
      </c>
      <c r="F1523" s="8">
        <f t="shared" si="72"/>
        <v>4</v>
      </c>
      <c r="G1523" t="s">
        <v>54</v>
      </c>
      <c r="H1523" t="str">
        <f>VLOOKUP(G1523,recodage_dispositifs!$A$1:$B$581,2,FALSE)</f>
        <v>DEFIBRILLATEUR IMPLANTABLE</v>
      </c>
      <c r="I1523" t="str">
        <f>VLOOKUP(G1523,recodage_dispositifs!$A$1:$C$581,3,FALSE)</f>
        <v>a_classer_plus_tard</v>
      </c>
    </row>
    <row r="1524" spans="1:9" x14ac:dyDescent="0.25">
      <c r="A1524" s="7">
        <v>43585</v>
      </c>
      <c r="B1524" s="7">
        <f t="shared" si="70"/>
        <v>43586</v>
      </c>
      <c r="C1524" s="7"/>
      <c r="D1524" s="7"/>
      <c r="E1524" s="8">
        <f t="shared" si="71"/>
        <v>2019</v>
      </c>
      <c r="F1524" s="8">
        <f t="shared" si="72"/>
        <v>4</v>
      </c>
      <c r="G1524" t="s">
        <v>158</v>
      </c>
      <c r="H1524" t="str">
        <f>VLOOKUP(G1524,recodage_dispositifs!$A$1:$B$581,2,FALSE)</f>
        <v>CATHETER D' ABLATION PAR RADIOFREQUENCE ( RYTHMOLOGIE )</v>
      </c>
      <c r="I1524" t="str">
        <f>VLOOKUP(G1524,recodage_dispositifs!$A$1:$C$581,3,FALSE)</f>
        <v>a_classer_plus_tard</v>
      </c>
    </row>
    <row r="1525" spans="1:9" x14ac:dyDescent="0.25">
      <c r="A1525" s="7">
        <v>43584</v>
      </c>
      <c r="B1525" s="7">
        <f t="shared" si="70"/>
        <v>43585</v>
      </c>
      <c r="C1525" s="7"/>
      <c r="D1525" s="7"/>
      <c r="E1525" s="8">
        <f t="shared" si="71"/>
        <v>2019</v>
      </c>
      <c r="F1525" s="8">
        <f t="shared" si="72"/>
        <v>4</v>
      </c>
      <c r="G1525" t="s">
        <v>434</v>
      </c>
      <c r="H1525" t="str">
        <f>VLOOKUP(G1525,recodage_dispositifs!$A$1:$B$581,2,FALSE)</f>
        <v>FIL DE SUTURE CHIRURGICAL</v>
      </c>
      <c r="I1525" t="str">
        <f>VLOOKUP(G1525,recodage_dispositifs!$A$1:$C$581,3,FALSE)</f>
        <v>a_classer_plus_tard</v>
      </c>
    </row>
    <row r="1526" spans="1:9" x14ac:dyDescent="0.25">
      <c r="A1526" s="7">
        <v>43584</v>
      </c>
      <c r="B1526" s="7">
        <f t="shared" si="70"/>
        <v>43585</v>
      </c>
      <c r="C1526" s="7"/>
      <c r="D1526" s="7"/>
      <c r="E1526" s="8">
        <f t="shared" si="71"/>
        <v>2019</v>
      </c>
      <c r="F1526" s="8">
        <f t="shared" si="72"/>
        <v>4</v>
      </c>
      <c r="G1526" t="s">
        <v>472</v>
      </c>
      <c r="H1526" t="str">
        <f>VLOOKUP(G1526,recodage_dispositifs!$A$1:$B$581,2,FALSE)</f>
        <v>CABLE DE LUMIERE FROIDE</v>
      </c>
      <c r="I1526" t="str">
        <f>VLOOKUP(G1526,recodage_dispositifs!$A$1:$C$581,3,FALSE)</f>
        <v>a_classer_plus_tard</v>
      </c>
    </row>
    <row r="1527" spans="1:9" x14ac:dyDescent="0.25">
      <c r="A1527" s="7">
        <v>43584</v>
      </c>
      <c r="B1527" s="7">
        <f t="shared" si="70"/>
        <v>43585</v>
      </c>
      <c r="C1527" s="7"/>
      <c r="D1527" s="7"/>
      <c r="E1527" s="8">
        <f t="shared" si="71"/>
        <v>2019</v>
      </c>
      <c r="F1527" s="8">
        <f t="shared" si="72"/>
        <v>4</v>
      </c>
      <c r="G1527" t="s">
        <v>488</v>
      </c>
      <c r="H1527" t="str">
        <f>VLOOKUP(G1527,recodage_dispositifs!$A$1:$B$581,2,FALSE)</f>
        <v>FIBRE OPTIQUE</v>
      </c>
      <c r="I1527" t="str">
        <f>VLOOKUP(G1527,recodage_dispositifs!$A$1:$C$581,3,FALSE)</f>
        <v>a_classer_plus_tard</v>
      </c>
    </row>
    <row r="1528" spans="1:9" x14ac:dyDescent="0.25">
      <c r="A1528" s="7">
        <v>43584</v>
      </c>
      <c r="B1528" s="7">
        <f t="shared" si="70"/>
        <v>43585</v>
      </c>
      <c r="C1528" s="7"/>
      <c r="D1528" s="7"/>
      <c r="E1528" s="8">
        <f t="shared" si="71"/>
        <v>2019</v>
      </c>
      <c r="F1528" s="8">
        <f t="shared" si="72"/>
        <v>4</v>
      </c>
      <c r="G1528" t="s">
        <v>488</v>
      </c>
      <c r="H1528" t="str">
        <f>VLOOKUP(G1528,recodage_dispositifs!$A$1:$B$581,2,FALSE)</f>
        <v>FIBRE OPTIQUE</v>
      </c>
      <c r="I1528" t="str">
        <f>VLOOKUP(G1528,recodage_dispositifs!$A$1:$C$581,3,FALSE)</f>
        <v>a_classer_plus_tard</v>
      </c>
    </row>
    <row r="1529" spans="1:9" x14ac:dyDescent="0.25">
      <c r="A1529" s="7">
        <v>43584</v>
      </c>
      <c r="B1529" s="7">
        <f t="shared" si="70"/>
        <v>43585</v>
      </c>
      <c r="C1529" s="7"/>
      <c r="D1529" s="7"/>
      <c r="E1529" s="8">
        <f t="shared" si="71"/>
        <v>2019</v>
      </c>
      <c r="F1529" s="8">
        <f t="shared" si="72"/>
        <v>4</v>
      </c>
      <c r="G1529" t="s">
        <v>489</v>
      </c>
      <c r="H1529" t="str">
        <f>VLOOKUP(G1529,recodage_dispositifs!$A$1:$B$581,2,FALSE)</f>
        <v>PROTHESE DE GENOU PART. UNICOMP. FEMORO-TIBIAL</v>
      </c>
      <c r="I1529" t="str">
        <f>VLOOKUP(G1529,recodage_dispositifs!$A$1:$C$581,3,FALSE)</f>
        <v>chirurgie</v>
      </c>
    </row>
    <row r="1530" spans="1:9" x14ac:dyDescent="0.25">
      <c r="A1530" s="7">
        <v>43584</v>
      </c>
      <c r="B1530" s="7">
        <f t="shared" si="70"/>
        <v>43585</v>
      </c>
      <c r="C1530" s="7"/>
      <c r="D1530" s="7"/>
      <c r="E1530" s="8">
        <f t="shared" si="71"/>
        <v>2019</v>
      </c>
      <c r="F1530" s="8">
        <f t="shared" si="72"/>
        <v>4</v>
      </c>
      <c r="G1530" t="s">
        <v>200</v>
      </c>
      <c r="H1530" t="str">
        <f>VLOOKUP(G1530,recodage_dispositifs!$A$1:$B$581,2,FALSE)</f>
        <v>PROTHESE DE GENOU PART. UNICOMP. FEMORO-TIBIAL ( ORTHOPEDIE)</v>
      </c>
      <c r="I1530" t="str">
        <f>VLOOKUP(G1530,recodage_dispositifs!$A$1:$C$581,3,FALSE)</f>
        <v>chirurgie</v>
      </c>
    </row>
    <row r="1531" spans="1:9" x14ac:dyDescent="0.25">
      <c r="A1531" s="7">
        <v>43581</v>
      </c>
      <c r="B1531" s="7">
        <f t="shared" si="70"/>
        <v>43582</v>
      </c>
      <c r="C1531" s="7"/>
      <c r="D1531" s="7"/>
      <c r="E1531" s="8">
        <f t="shared" si="71"/>
        <v>2019</v>
      </c>
      <c r="F1531" s="8">
        <f t="shared" si="72"/>
        <v>4</v>
      </c>
      <c r="G1531" t="s">
        <v>45</v>
      </c>
      <c r="H1531" t="str">
        <f>VLOOKUP(G1531,recodage_dispositifs!$A$1:$B$581,2,FALSE)</f>
        <v>AGRAFEUSE CHIRURGICALE</v>
      </c>
      <c r="I1531" t="str">
        <f>VLOOKUP(G1531,recodage_dispositifs!$A$1:$C$581,3,FALSE)</f>
        <v>chirurgie</v>
      </c>
    </row>
    <row r="1532" spans="1:9" x14ac:dyDescent="0.25">
      <c r="A1532" s="7">
        <v>43581</v>
      </c>
      <c r="B1532" s="7">
        <f t="shared" si="70"/>
        <v>43582</v>
      </c>
      <c r="C1532" s="7"/>
      <c r="D1532" s="7"/>
      <c r="E1532" s="8">
        <f t="shared" si="71"/>
        <v>2019</v>
      </c>
      <c r="F1532" s="8">
        <f t="shared" si="72"/>
        <v>4</v>
      </c>
      <c r="G1532" t="s">
        <v>421</v>
      </c>
      <c r="H1532" t="str">
        <f>VLOOKUP(G1532,recodage_dispositifs!$A$1:$B$581,2,FALSE)</f>
        <v xml:space="preserve">VIS D'OSTEOSYNTHESE </v>
      </c>
      <c r="I1532" t="str">
        <f>VLOOKUP(G1532,recodage_dispositifs!$A$1:$C$581,3,FALSE)</f>
        <v>a_classer_plus_tard</v>
      </c>
    </row>
    <row r="1533" spans="1:9" x14ac:dyDescent="0.25">
      <c r="A1533" s="7">
        <v>43581</v>
      </c>
      <c r="B1533" s="7">
        <f t="shared" si="70"/>
        <v>43582</v>
      </c>
      <c r="C1533" s="7"/>
      <c r="D1533" s="7"/>
      <c r="E1533" s="8">
        <f t="shared" si="71"/>
        <v>2019</v>
      </c>
      <c r="F1533" s="8">
        <f t="shared" si="72"/>
        <v>4</v>
      </c>
      <c r="G1533" t="s">
        <v>96</v>
      </c>
      <c r="H1533" t="str">
        <f>VLOOKUP(G1533,recodage_dispositifs!$A$1:$B$581,2,FALSE)</f>
        <v>COLLE CHIRURGICALE</v>
      </c>
      <c r="I1533" t="str">
        <f>VLOOKUP(G1533,recodage_dispositifs!$A$1:$C$581,3,FALSE)</f>
        <v>a_classer_plus_tard</v>
      </c>
    </row>
    <row r="1534" spans="1:9" x14ac:dyDescent="0.25">
      <c r="A1534" s="7">
        <v>43581</v>
      </c>
      <c r="B1534" s="7">
        <f t="shared" si="70"/>
        <v>43582</v>
      </c>
      <c r="C1534" s="7"/>
      <c r="D1534" s="7"/>
      <c r="E1534" s="8">
        <f t="shared" si="71"/>
        <v>2019</v>
      </c>
      <c r="F1534" s="8">
        <f t="shared" si="72"/>
        <v>4</v>
      </c>
      <c r="G1534" t="s">
        <v>382</v>
      </c>
      <c r="H1534" t="str">
        <f>VLOOKUP(G1534,recodage_dispositifs!$A$1:$B$581,2,FALSE)</f>
        <v>INTRODUCTEUR DE CATHETER</v>
      </c>
      <c r="I1534" t="str">
        <f>VLOOKUP(G1534,recodage_dispositifs!$A$1:$C$581,3,FALSE)</f>
        <v>a_classer_plus_tard</v>
      </c>
    </row>
    <row r="1535" spans="1:9" x14ac:dyDescent="0.25">
      <c r="A1535" s="7">
        <v>43581</v>
      </c>
      <c r="B1535" s="7">
        <f t="shared" si="70"/>
        <v>43582</v>
      </c>
      <c r="C1535" s="7"/>
      <c r="D1535" s="7"/>
      <c r="E1535" s="8">
        <f t="shared" si="71"/>
        <v>2019</v>
      </c>
      <c r="F1535" s="8">
        <f t="shared" si="72"/>
        <v>4</v>
      </c>
      <c r="G1535" t="s">
        <v>120</v>
      </c>
      <c r="H1535" t="str">
        <f>VLOOKUP(G1535,recodage_dispositifs!$A$1:$B$581,2,FALSE)</f>
        <v>HEMATO HEMOS : TP - INR ( TEST UNITAIRE )</v>
      </c>
      <c r="I1535" t="str">
        <f>VLOOKUP(G1535,recodage_dispositifs!$A$1:$C$581,3,FALSE)</f>
        <v>a_classer_plus_tard</v>
      </c>
    </row>
    <row r="1536" spans="1:9" x14ac:dyDescent="0.25">
      <c r="A1536" s="7">
        <v>43581</v>
      </c>
      <c r="B1536" s="7">
        <f t="shared" si="70"/>
        <v>43582</v>
      </c>
      <c r="C1536" s="7"/>
      <c r="D1536" s="7"/>
      <c r="E1536" s="8">
        <f t="shared" si="71"/>
        <v>2019</v>
      </c>
      <c r="F1536" s="8">
        <f t="shared" si="72"/>
        <v>4</v>
      </c>
      <c r="G1536" t="s">
        <v>255</v>
      </c>
      <c r="H1536" t="str">
        <f>VLOOKUP(G1536,recodage_dispositifs!$A$1:$B$581,2,FALSE)</f>
        <v>STENT CORONAIRE</v>
      </c>
      <c r="I1536" t="str">
        <f>VLOOKUP(G1536,recodage_dispositifs!$A$1:$C$581,3,FALSE)</f>
        <v>a_classer_plus_tard</v>
      </c>
    </row>
    <row r="1537" spans="1:9" x14ac:dyDescent="0.25">
      <c r="A1537" s="7">
        <v>43581</v>
      </c>
      <c r="B1537" s="7">
        <f t="shared" si="70"/>
        <v>43582</v>
      </c>
      <c r="C1537" s="7"/>
      <c r="D1537" s="7"/>
      <c r="E1537" s="8">
        <f t="shared" si="71"/>
        <v>2019</v>
      </c>
      <c r="F1537" s="8">
        <f t="shared" si="72"/>
        <v>4</v>
      </c>
      <c r="G1537" t="s">
        <v>312</v>
      </c>
      <c r="H1537" t="str">
        <f>VLOOKUP(G1537,recodage_dispositifs!$A$1:$B$581,2,FALSE)</f>
        <v>CLIP POUR HEMOSTASE</v>
      </c>
      <c r="I1537" t="str">
        <f>VLOOKUP(G1537,recodage_dispositifs!$A$1:$C$581,3,FALSE)</f>
        <v>a_classer_plus_tard</v>
      </c>
    </row>
    <row r="1538" spans="1:9" x14ac:dyDescent="0.25">
      <c r="A1538" s="7">
        <v>43581</v>
      </c>
      <c r="B1538" s="7">
        <f t="shared" si="70"/>
        <v>43582</v>
      </c>
      <c r="C1538" s="7"/>
      <c r="D1538" s="7"/>
      <c r="E1538" s="8">
        <f t="shared" si="71"/>
        <v>2019</v>
      </c>
      <c r="F1538" s="8">
        <f t="shared" si="72"/>
        <v>4</v>
      </c>
      <c r="G1538" t="s">
        <v>467</v>
      </c>
      <c r="H1538" t="str">
        <f>VLOOKUP(G1538,recodage_dispositifs!$A$1:$B$581,2,FALSE)</f>
        <v>LASER DE THERAPIE</v>
      </c>
      <c r="I1538" t="str">
        <f>VLOOKUP(G1538,recodage_dispositifs!$A$1:$C$581,3,FALSE)</f>
        <v>a_classer_plus_tard</v>
      </c>
    </row>
    <row r="1539" spans="1:9" x14ac:dyDescent="0.25">
      <c r="A1539" s="7">
        <v>43581</v>
      </c>
      <c r="B1539" s="7">
        <f t="shared" si="70"/>
        <v>43582</v>
      </c>
      <c r="C1539" s="7"/>
      <c r="D1539" s="7"/>
      <c r="E1539" s="8">
        <f t="shared" si="71"/>
        <v>2019</v>
      </c>
      <c r="F1539" s="8">
        <f t="shared" si="72"/>
        <v>4</v>
      </c>
      <c r="G1539" t="s">
        <v>197</v>
      </c>
      <c r="H1539" t="str">
        <f>VLOOKUP(G1539,recodage_dispositifs!$A$1:$B$581,2,FALSE)</f>
        <v>LARYNGOSCOPE : LAME</v>
      </c>
      <c r="I1539" t="str">
        <f>VLOOKUP(G1539,recodage_dispositifs!$A$1:$C$581,3,FALSE)</f>
        <v>a_classer_plus_tard</v>
      </c>
    </row>
    <row r="1540" spans="1:9" x14ac:dyDescent="0.25">
      <c r="A1540" s="7">
        <v>43581</v>
      </c>
      <c r="B1540" s="7">
        <f t="shared" ref="B1540:B1603" si="73">A1540+1</f>
        <v>43582</v>
      </c>
      <c r="C1540" s="7"/>
      <c r="D1540" s="7"/>
      <c r="E1540" s="8">
        <f t="shared" ref="E1540:E1603" si="74">YEAR(A1540)</f>
        <v>2019</v>
      </c>
      <c r="F1540" s="8">
        <f t="shared" ref="F1540:F1603" si="75">MONTH(A1540)</f>
        <v>4</v>
      </c>
      <c r="G1540" t="s">
        <v>135</v>
      </c>
      <c r="H1540" t="str">
        <f>VLOOKUP(G1540,recodage_dispositifs!$A$1:$B$581,2,FALSE)</f>
        <v>AIGUILLE</v>
      </c>
      <c r="I1540" t="str">
        <f>VLOOKUP(G1540,recodage_dispositifs!$A$1:$C$581,3,FALSE)</f>
        <v>a_classer_plus_tard</v>
      </c>
    </row>
    <row r="1541" spans="1:9" x14ac:dyDescent="0.25">
      <c r="A1541" s="7">
        <v>43581</v>
      </c>
      <c r="B1541" s="7">
        <f t="shared" si="73"/>
        <v>43582</v>
      </c>
      <c r="C1541" s="7"/>
      <c r="D1541" s="7"/>
      <c r="E1541" s="8">
        <f t="shared" si="74"/>
        <v>2019</v>
      </c>
      <c r="F1541" s="8">
        <f t="shared" si="75"/>
        <v>4</v>
      </c>
      <c r="G1541" t="s">
        <v>490</v>
      </c>
      <c r="H1541" t="str">
        <f>VLOOKUP(G1541,recodage_dispositifs!$A$1:$B$581,2,FALSE)</f>
        <v>ECG ( ELECTROCARDIOGRAPHE )</v>
      </c>
      <c r="I1541" t="str">
        <f>VLOOKUP(G1541,recodage_dispositifs!$A$1:$C$581,3,FALSE)</f>
        <v>a_classer_plus_tard</v>
      </c>
    </row>
    <row r="1542" spans="1:9" x14ac:dyDescent="0.25">
      <c r="A1542" s="7">
        <v>43581</v>
      </c>
      <c r="B1542" s="7">
        <f t="shared" si="73"/>
        <v>43582</v>
      </c>
      <c r="C1542" s="7"/>
      <c r="D1542" s="7"/>
      <c r="E1542" s="8">
        <f t="shared" si="74"/>
        <v>2019</v>
      </c>
      <c r="F1542" s="8">
        <f t="shared" si="75"/>
        <v>4</v>
      </c>
      <c r="G1542" t="s">
        <v>163</v>
      </c>
      <c r="H1542" t="str">
        <f>VLOOKUP(G1542,recodage_dispositifs!$A$1:$B$581,2,FALSE)</f>
        <v>FAUTEUIL ROULANT ELECTRIQUE</v>
      </c>
      <c r="I1542" t="str">
        <f>VLOOKUP(G1542,recodage_dispositifs!$A$1:$C$581,3,FALSE)</f>
        <v>a_classer_plus_tard</v>
      </c>
    </row>
    <row r="1543" spans="1:9" x14ac:dyDescent="0.25">
      <c r="A1543" s="7">
        <v>43581</v>
      </c>
      <c r="B1543" s="7">
        <f t="shared" si="73"/>
        <v>43582</v>
      </c>
      <c r="C1543" s="7"/>
      <c r="D1543" s="7"/>
      <c r="E1543" s="8">
        <f t="shared" si="74"/>
        <v>2019</v>
      </c>
      <c r="F1543" s="8">
        <f t="shared" si="75"/>
        <v>4</v>
      </c>
      <c r="G1543" t="s">
        <v>491</v>
      </c>
      <c r="H1543" t="str">
        <f>VLOOKUP(G1543,recodage_dispositifs!$A$1:$B$581,2,FALSE)</f>
        <v>LAVEUR DESINFECTEUR A INSTRUMENTS / STERILISATION</v>
      </c>
      <c r="I1543" t="str">
        <f>VLOOKUP(G1543,recodage_dispositifs!$A$1:$C$581,3,FALSE)</f>
        <v>a_classer_plus_tard</v>
      </c>
    </row>
    <row r="1544" spans="1:9" x14ac:dyDescent="0.25">
      <c r="A1544" s="7">
        <v>43580</v>
      </c>
      <c r="B1544" s="7">
        <f t="shared" si="73"/>
        <v>43581</v>
      </c>
      <c r="C1544" s="7"/>
      <c r="D1544" s="7"/>
      <c r="E1544" s="8">
        <f t="shared" si="74"/>
        <v>2019</v>
      </c>
      <c r="F1544" s="8">
        <f t="shared" si="75"/>
        <v>4</v>
      </c>
      <c r="G1544" t="s">
        <v>452</v>
      </c>
      <c r="H1544" t="str">
        <f>VLOOKUP(G1544,recodage_dispositifs!$A$1:$B$581,2,FALSE)</f>
        <v>APPAREILS DE MESURE DU GLUCOSE EN CONTINU</v>
      </c>
      <c r="I1544" t="str">
        <f>VLOOKUP(G1544,recodage_dispositifs!$A$1:$C$581,3,FALSE)</f>
        <v>biologie_medicale</v>
      </c>
    </row>
    <row r="1545" spans="1:9" x14ac:dyDescent="0.25">
      <c r="A1545" s="7">
        <v>43580</v>
      </c>
      <c r="B1545" s="7">
        <f t="shared" si="73"/>
        <v>43581</v>
      </c>
      <c r="C1545" s="7"/>
      <c r="D1545" s="7"/>
      <c r="E1545" s="8">
        <f t="shared" si="74"/>
        <v>2019</v>
      </c>
      <c r="F1545" s="8">
        <f t="shared" si="75"/>
        <v>4</v>
      </c>
      <c r="G1545" t="s">
        <v>492</v>
      </c>
      <c r="H1545" t="str">
        <f>VLOOKUP(G1545,recodage_dispositifs!$A$1:$B$581,2,FALSE)</f>
        <v>GUIDE DE BIOPSIE</v>
      </c>
      <c r="I1545" t="str">
        <f>VLOOKUP(G1545,recodage_dispositifs!$A$1:$C$581,3,FALSE)</f>
        <v>a_classer_plus_tard</v>
      </c>
    </row>
    <row r="1546" spans="1:9" x14ac:dyDescent="0.25">
      <c r="A1546" s="7">
        <v>43580</v>
      </c>
      <c r="B1546" s="7">
        <f t="shared" si="73"/>
        <v>43581</v>
      </c>
      <c r="C1546" s="7"/>
      <c r="D1546" s="7"/>
      <c r="E1546" s="8">
        <f t="shared" si="74"/>
        <v>2019</v>
      </c>
      <c r="F1546" s="8">
        <f t="shared" si="75"/>
        <v>4</v>
      </c>
      <c r="G1546" t="s">
        <v>493</v>
      </c>
      <c r="H1546" t="str">
        <f>VLOOKUP(G1546,recodage_dispositifs!$A$1:$B$581,2,FALSE)</f>
        <v xml:space="preserve">DIFFUSEUR PORTABLE </v>
      </c>
      <c r="I1546" t="str">
        <f>VLOOKUP(G1546,recodage_dispositifs!$A$1:$C$581,3,FALSE)</f>
        <v>a_classer_plus_tard</v>
      </c>
    </row>
    <row r="1547" spans="1:9" x14ac:dyDescent="0.25">
      <c r="A1547" s="7">
        <v>43580</v>
      </c>
      <c r="B1547" s="7">
        <f t="shared" si="73"/>
        <v>43581</v>
      </c>
      <c r="C1547" s="7"/>
      <c r="D1547" s="7"/>
      <c r="E1547" s="8">
        <f t="shared" si="74"/>
        <v>2019</v>
      </c>
      <c r="F1547" s="8">
        <f t="shared" si="75"/>
        <v>4</v>
      </c>
      <c r="G1547" t="s">
        <v>494</v>
      </c>
      <c r="H1547" t="str">
        <f>VLOOKUP(G1547,recodage_dispositifs!$A$1:$B$581,2,FALSE)</f>
        <v>COLOSCOPE</v>
      </c>
      <c r="I1547" t="str">
        <f>VLOOKUP(G1547,recodage_dispositifs!$A$1:$C$581,3,FALSE)</f>
        <v>a_classer_plus_tard</v>
      </c>
    </row>
    <row r="1548" spans="1:9" x14ac:dyDescent="0.25">
      <c r="A1548" s="7">
        <v>43580</v>
      </c>
      <c r="B1548" s="7">
        <f t="shared" si="73"/>
        <v>43581</v>
      </c>
      <c r="C1548" s="7"/>
      <c r="D1548" s="7"/>
      <c r="E1548" s="8">
        <f t="shared" si="74"/>
        <v>2019</v>
      </c>
      <c r="F1548" s="8">
        <f t="shared" si="75"/>
        <v>4</v>
      </c>
      <c r="G1548" t="s">
        <v>485</v>
      </c>
      <c r="H1548" t="str">
        <f>VLOOKUP(G1548,recodage_dispositifs!$A$1:$B$581,2,FALSE)</f>
        <v>SONDE D'INTUBATION ENDOTRACHEALE</v>
      </c>
      <c r="I1548" t="str">
        <f>VLOOKUP(G1548,recodage_dispositifs!$A$1:$C$581,3,FALSE)</f>
        <v>a_classer_plus_tard</v>
      </c>
    </row>
    <row r="1549" spans="1:9" x14ac:dyDescent="0.25">
      <c r="A1549" s="7">
        <v>43580</v>
      </c>
      <c r="B1549" s="7">
        <f t="shared" si="73"/>
        <v>43581</v>
      </c>
      <c r="C1549" s="7"/>
      <c r="D1549" s="7"/>
      <c r="E1549" s="8">
        <f t="shared" si="74"/>
        <v>2019</v>
      </c>
      <c r="F1549" s="8">
        <f t="shared" si="75"/>
        <v>4</v>
      </c>
      <c r="G1549" t="s">
        <v>495</v>
      </c>
      <c r="H1549" t="str">
        <f>VLOOKUP(G1549,recodage_dispositifs!$A$1:$B$581,2,FALSE)</f>
        <v>IMHE : CONTROLES DE QUALITE</v>
      </c>
      <c r="I1549" t="str">
        <f>VLOOKUP(G1549,recodage_dispositifs!$A$1:$C$581,3,FALSE)</f>
        <v>a_classer_plus_tard</v>
      </c>
    </row>
    <row r="1550" spans="1:9" x14ac:dyDescent="0.25">
      <c r="A1550" s="7">
        <v>43580</v>
      </c>
      <c r="B1550" s="7">
        <f t="shared" si="73"/>
        <v>43581</v>
      </c>
      <c r="C1550" s="7"/>
      <c r="D1550" s="7"/>
      <c r="E1550" s="8">
        <f t="shared" si="74"/>
        <v>2019</v>
      </c>
      <c r="F1550" s="8">
        <f t="shared" si="75"/>
        <v>4</v>
      </c>
      <c r="G1550" t="s">
        <v>32</v>
      </c>
      <c r="H1550" t="str">
        <f>VLOOKUP(G1550,recodage_dispositifs!$A$1:$B$581,2,FALSE)</f>
        <v>CHAMBRE A CATHETER IMPLANTABLE</v>
      </c>
      <c r="I1550" t="str">
        <f>VLOOKUP(G1550,recodage_dispositifs!$A$1:$C$581,3,FALSE)</f>
        <v>a_classer_plus_tard</v>
      </c>
    </row>
    <row r="1551" spans="1:9" x14ac:dyDescent="0.25">
      <c r="A1551" s="7">
        <v>43580</v>
      </c>
      <c r="B1551" s="7">
        <f t="shared" si="73"/>
        <v>43581</v>
      </c>
      <c r="C1551" s="7"/>
      <c r="D1551" s="7"/>
      <c r="E1551" s="8">
        <f t="shared" si="74"/>
        <v>2019</v>
      </c>
      <c r="F1551" s="8">
        <f t="shared" si="75"/>
        <v>4</v>
      </c>
      <c r="G1551" t="s">
        <v>66</v>
      </c>
      <c r="H1551" t="str">
        <f>VLOOKUP(G1551,recodage_dispositifs!$A$1:$B$581,2,FALSE)</f>
        <v>DISPOSITIF DE FERMETURE DE POINTS DE PONCTION</v>
      </c>
      <c r="I1551" t="str">
        <f>VLOOKUP(G1551,recodage_dispositifs!$A$1:$C$581,3,FALSE)</f>
        <v>a_classer_plus_tard</v>
      </c>
    </row>
    <row r="1552" spans="1:9" x14ac:dyDescent="0.25">
      <c r="A1552" s="7">
        <v>43580</v>
      </c>
      <c r="B1552" s="7">
        <f t="shared" si="73"/>
        <v>43581</v>
      </c>
      <c r="C1552" s="7"/>
      <c r="D1552" s="7"/>
      <c r="E1552" s="8">
        <f t="shared" si="74"/>
        <v>2019</v>
      </c>
      <c r="F1552" s="8">
        <f t="shared" si="75"/>
        <v>4</v>
      </c>
      <c r="G1552" t="s">
        <v>66</v>
      </c>
      <c r="H1552" t="str">
        <f>VLOOKUP(G1552,recodage_dispositifs!$A$1:$B$581,2,FALSE)</f>
        <v>DISPOSITIF DE FERMETURE DE POINTS DE PONCTION</v>
      </c>
      <c r="I1552" t="str">
        <f>VLOOKUP(G1552,recodage_dispositifs!$A$1:$C$581,3,FALSE)</f>
        <v>a_classer_plus_tard</v>
      </c>
    </row>
    <row r="1553" spans="1:9" x14ac:dyDescent="0.25">
      <c r="A1553" s="7">
        <v>43580</v>
      </c>
      <c r="B1553" s="7">
        <f t="shared" si="73"/>
        <v>43581</v>
      </c>
      <c r="C1553" s="7"/>
      <c r="D1553" s="7"/>
      <c r="E1553" s="8">
        <f t="shared" si="74"/>
        <v>2019</v>
      </c>
      <c r="F1553" s="8">
        <f t="shared" si="75"/>
        <v>4</v>
      </c>
      <c r="G1553" t="s">
        <v>66</v>
      </c>
      <c r="H1553" t="str">
        <f>VLOOKUP(G1553,recodage_dispositifs!$A$1:$B$581,2,FALSE)</f>
        <v>DISPOSITIF DE FERMETURE DE POINTS DE PONCTION</v>
      </c>
      <c r="I1553" t="str">
        <f>VLOOKUP(G1553,recodage_dispositifs!$A$1:$C$581,3,FALSE)</f>
        <v>a_classer_plus_tard</v>
      </c>
    </row>
    <row r="1554" spans="1:9" x14ac:dyDescent="0.25">
      <c r="A1554" s="7">
        <v>43580</v>
      </c>
      <c r="B1554" s="7">
        <f t="shared" si="73"/>
        <v>43581</v>
      </c>
      <c r="C1554" s="7"/>
      <c r="D1554" s="7"/>
      <c r="E1554" s="8">
        <f t="shared" si="74"/>
        <v>2019</v>
      </c>
      <c r="F1554" s="8">
        <f t="shared" si="75"/>
        <v>4</v>
      </c>
      <c r="G1554" t="s">
        <v>66</v>
      </c>
      <c r="H1554" t="str">
        <f>VLOOKUP(G1554,recodage_dispositifs!$A$1:$B$581,2,FALSE)</f>
        <v>DISPOSITIF DE FERMETURE DE POINTS DE PONCTION</v>
      </c>
      <c r="I1554" t="str">
        <f>VLOOKUP(G1554,recodage_dispositifs!$A$1:$C$581,3,FALSE)</f>
        <v>a_classer_plus_tard</v>
      </c>
    </row>
    <row r="1555" spans="1:9" x14ac:dyDescent="0.25">
      <c r="A1555" s="7">
        <v>43580</v>
      </c>
      <c r="B1555" s="7">
        <f t="shared" si="73"/>
        <v>43581</v>
      </c>
      <c r="C1555" s="7"/>
      <c r="D1555" s="7"/>
      <c r="E1555" s="8">
        <f t="shared" si="74"/>
        <v>2019</v>
      </c>
      <c r="F1555" s="8">
        <f t="shared" si="75"/>
        <v>4</v>
      </c>
      <c r="G1555" t="s">
        <v>66</v>
      </c>
      <c r="H1555" t="str">
        <f>VLOOKUP(G1555,recodage_dispositifs!$A$1:$B$581,2,FALSE)</f>
        <v>DISPOSITIF DE FERMETURE DE POINTS DE PONCTION</v>
      </c>
      <c r="I1555" t="str">
        <f>VLOOKUP(G1555,recodage_dispositifs!$A$1:$C$581,3,FALSE)</f>
        <v>a_classer_plus_tard</v>
      </c>
    </row>
    <row r="1556" spans="1:9" x14ac:dyDescent="0.25">
      <c r="A1556" s="7">
        <v>43579</v>
      </c>
      <c r="B1556" s="7">
        <f t="shared" si="73"/>
        <v>43580</v>
      </c>
      <c r="C1556" s="7"/>
      <c r="D1556" s="7"/>
      <c r="E1556" s="8">
        <f t="shared" si="74"/>
        <v>2019</v>
      </c>
      <c r="F1556" s="8">
        <f t="shared" si="75"/>
        <v>4</v>
      </c>
      <c r="G1556" t="s">
        <v>269</v>
      </c>
      <c r="H1556" t="str">
        <f>VLOOKUP(G1556,recodage_dispositifs!$A$1:$B$581,2,FALSE)</f>
        <v>SONDE DE STIMULATION CARDIAQUE</v>
      </c>
      <c r="I1556" t="str">
        <f>VLOOKUP(G1556,recodage_dispositifs!$A$1:$C$581,3,FALSE)</f>
        <v>a_classer_plus_tard</v>
      </c>
    </row>
    <row r="1557" spans="1:9" x14ac:dyDescent="0.25">
      <c r="A1557" s="7">
        <v>43579</v>
      </c>
      <c r="B1557" s="7">
        <f t="shared" si="73"/>
        <v>43580</v>
      </c>
      <c r="C1557" s="7"/>
      <c r="D1557" s="7"/>
      <c r="E1557" s="8">
        <f t="shared" si="74"/>
        <v>2019</v>
      </c>
      <c r="F1557" s="8">
        <f t="shared" si="75"/>
        <v>4</v>
      </c>
      <c r="G1557" t="s">
        <v>60</v>
      </c>
      <c r="H1557" t="str">
        <f>VLOOKUP(G1557,recodage_dispositifs!$A$1:$B$581,2,FALSE)</f>
        <v>STIMULATEUR CARDIAQUE IMPLANTABLE</v>
      </c>
      <c r="I1557" t="str">
        <f>VLOOKUP(G1557,recodage_dispositifs!$A$1:$C$581,3,FALSE)</f>
        <v>a_classer_plus_tard</v>
      </c>
    </row>
    <row r="1558" spans="1:9" x14ac:dyDescent="0.25">
      <c r="A1558" s="7">
        <v>43578</v>
      </c>
      <c r="B1558" s="7">
        <f t="shared" si="73"/>
        <v>43579</v>
      </c>
      <c r="C1558" s="7"/>
      <c r="D1558" s="7"/>
      <c r="E1558" s="8">
        <f t="shared" si="74"/>
        <v>2019</v>
      </c>
      <c r="F1558" s="8">
        <f t="shared" si="75"/>
        <v>4</v>
      </c>
      <c r="G1558" t="s">
        <v>32</v>
      </c>
      <c r="H1558" t="str">
        <f>VLOOKUP(G1558,recodage_dispositifs!$A$1:$B$581,2,FALSE)</f>
        <v>CHAMBRE A CATHETER IMPLANTABLE</v>
      </c>
      <c r="I1558" t="str">
        <f>VLOOKUP(G1558,recodage_dispositifs!$A$1:$C$581,3,FALSE)</f>
        <v>a_classer_plus_tard</v>
      </c>
    </row>
    <row r="1559" spans="1:9" x14ac:dyDescent="0.25">
      <c r="A1559" s="7">
        <v>43574</v>
      </c>
      <c r="B1559" s="7">
        <f t="shared" si="73"/>
        <v>43575</v>
      </c>
      <c r="C1559" s="7"/>
      <c r="D1559" s="7"/>
      <c r="E1559" s="8">
        <f t="shared" si="74"/>
        <v>2019</v>
      </c>
      <c r="F1559" s="8">
        <f t="shared" si="75"/>
        <v>4</v>
      </c>
      <c r="G1559" t="s">
        <v>445</v>
      </c>
      <c r="H1559" t="str">
        <f>VLOOKUP(G1559,recodage_dispositifs!$A$1:$B$581,2,FALSE)</f>
        <v>CIRCUIT DE VENTILATION</v>
      </c>
      <c r="I1559" t="str">
        <f>VLOOKUP(G1559,recodage_dispositifs!$A$1:$C$581,3,FALSE)</f>
        <v>a_classer_plus_tard</v>
      </c>
    </row>
    <row r="1560" spans="1:9" x14ac:dyDescent="0.25">
      <c r="A1560" s="7">
        <v>43574</v>
      </c>
      <c r="B1560" s="7">
        <f t="shared" si="73"/>
        <v>43575</v>
      </c>
      <c r="C1560" s="7"/>
      <c r="D1560" s="7"/>
      <c r="E1560" s="8">
        <f t="shared" si="74"/>
        <v>2019</v>
      </c>
      <c r="F1560" s="8">
        <f t="shared" si="75"/>
        <v>4</v>
      </c>
      <c r="G1560" t="s">
        <v>496</v>
      </c>
      <c r="H1560" t="str">
        <f>VLOOKUP(G1560,recodage_dispositifs!$A$1:$B$581,2,FALSE)</f>
        <v>GENERATEUR THERMIQUE</v>
      </c>
      <c r="I1560" t="str">
        <f>VLOOKUP(G1560,recodage_dispositifs!$A$1:$C$581,3,FALSE)</f>
        <v>a_classer_plus_tard</v>
      </c>
    </row>
    <row r="1561" spans="1:9" x14ac:dyDescent="0.25">
      <c r="A1561" s="7">
        <v>43574</v>
      </c>
      <c r="B1561" s="7">
        <f t="shared" si="73"/>
        <v>43575</v>
      </c>
      <c r="C1561" s="7"/>
      <c r="D1561" s="7"/>
      <c r="E1561" s="8">
        <f t="shared" si="74"/>
        <v>2019</v>
      </c>
      <c r="F1561" s="8">
        <f t="shared" si="75"/>
        <v>4</v>
      </c>
      <c r="G1561" t="s">
        <v>405</v>
      </c>
      <c r="H1561" t="str">
        <f>VLOOKUP(G1561,recodage_dispositifs!$A$1:$B$581,2,FALSE)</f>
        <v>GENERATEUR THERMIQUE DE CEC</v>
      </c>
      <c r="I1561" t="str">
        <f>VLOOKUP(G1561,recodage_dispositifs!$A$1:$C$581,3,FALSE)</f>
        <v>a_classer_plus_tard</v>
      </c>
    </row>
    <row r="1562" spans="1:9" x14ac:dyDescent="0.25">
      <c r="A1562" s="7">
        <v>43574</v>
      </c>
      <c r="B1562" s="7">
        <f t="shared" si="73"/>
        <v>43575</v>
      </c>
      <c r="C1562" s="7"/>
      <c r="D1562" s="7"/>
      <c r="E1562" s="8">
        <f t="shared" si="74"/>
        <v>2019</v>
      </c>
      <c r="F1562" s="8">
        <f t="shared" si="75"/>
        <v>4</v>
      </c>
      <c r="G1562" t="s">
        <v>496</v>
      </c>
      <c r="H1562" t="str">
        <f>VLOOKUP(G1562,recodage_dispositifs!$A$1:$B$581,2,FALSE)</f>
        <v>GENERATEUR THERMIQUE</v>
      </c>
      <c r="I1562" t="str">
        <f>VLOOKUP(G1562,recodage_dispositifs!$A$1:$C$581,3,FALSE)</f>
        <v>a_classer_plus_tard</v>
      </c>
    </row>
    <row r="1563" spans="1:9" x14ac:dyDescent="0.25">
      <c r="A1563" s="7">
        <v>43574</v>
      </c>
      <c r="B1563" s="7">
        <f t="shared" si="73"/>
        <v>43575</v>
      </c>
      <c r="C1563" s="7"/>
      <c r="D1563" s="7"/>
      <c r="E1563" s="8">
        <f t="shared" si="74"/>
        <v>2019</v>
      </c>
      <c r="F1563" s="8">
        <f t="shared" si="75"/>
        <v>4</v>
      </c>
      <c r="G1563" t="s">
        <v>351</v>
      </c>
      <c r="H1563" t="str">
        <f>VLOOKUP(G1563,recodage_dispositifs!$A$1:$B$581,2,FALSE)</f>
        <v>MATERIEL ANCILLAIRE</v>
      </c>
      <c r="I1563" t="str">
        <f>VLOOKUP(G1563,recodage_dispositifs!$A$1:$C$581,3,FALSE)</f>
        <v>chirurgie</v>
      </c>
    </row>
    <row r="1564" spans="1:9" x14ac:dyDescent="0.25">
      <c r="A1564" s="7">
        <v>43574</v>
      </c>
      <c r="B1564" s="7">
        <f t="shared" si="73"/>
        <v>43575</v>
      </c>
      <c r="C1564" s="7"/>
      <c r="D1564" s="7"/>
      <c r="E1564" s="8">
        <f t="shared" si="74"/>
        <v>2019</v>
      </c>
      <c r="F1564" s="8">
        <f t="shared" si="75"/>
        <v>4</v>
      </c>
      <c r="G1564" t="s">
        <v>497</v>
      </c>
      <c r="H1564" t="str">
        <f>VLOOKUP(G1564,recodage_dispositifs!$A$1:$B$581,2,FALSE)</f>
        <v>IMPLANT POUR STERILISATION TUBAIRE</v>
      </c>
      <c r="I1564" t="str">
        <f>VLOOKUP(G1564,recodage_dispositifs!$A$1:$C$581,3,FALSE)</f>
        <v>a_classer_plus_tard</v>
      </c>
    </row>
    <row r="1565" spans="1:9" x14ac:dyDescent="0.25">
      <c r="A1565" s="7">
        <v>43573</v>
      </c>
      <c r="B1565" s="7">
        <f t="shared" si="73"/>
        <v>43574</v>
      </c>
      <c r="C1565" s="7"/>
      <c r="D1565" s="7"/>
      <c r="E1565" s="8">
        <f t="shared" si="74"/>
        <v>2019</v>
      </c>
      <c r="F1565" s="8">
        <f t="shared" si="75"/>
        <v>4</v>
      </c>
      <c r="G1565" t="s">
        <v>446</v>
      </c>
      <c r="H1565" t="str">
        <f>VLOOKUP(G1565,recodage_dispositifs!$A$1:$B$581,2,FALSE)</f>
        <v>GASTROSTOMIE</v>
      </c>
      <c r="I1565" t="str">
        <f>VLOOKUP(G1565,recodage_dispositifs!$A$1:$C$581,3,FALSE)</f>
        <v>a_classer_plus_tard</v>
      </c>
    </row>
    <row r="1566" spans="1:9" x14ac:dyDescent="0.25">
      <c r="A1566" s="7">
        <v>43573</v>
      </c>
      <c r="B1566" s="7">
        <f t="shared" si="73"/>
        <v>43574</v>
      </c>
      <c r="C1566" s="7"/>
      <c r="D1566" s="7"/>
      <c r="E1566" s="8">
        <f t="shared" si="74"/>
        <v>2019</v>
      </c>
      <c r="F1566" s="8">
        <f t="shared" si="75"/>
        <v>4</v>
      </c>
      <c r="G1566" t="s">
        <v>320</v>
      </c>
      <c r="H1566" t="str">
        <f>VLOOKUP(G1566,recodage_dispositifs!$A$1:$B$581,2,FALSE)</f>
        <v>POMPE A PERFUSION</v>
      </c>
      <c r="I1566" t="str">
        <f>VLOOKUP(G1566,recodage_dispositifs!$A$1:$C$581,3,FALSE)</f>
        <v>a_classer_plus_tard</v>
      </c>
    </row>
    <row r="1567" spans="1:9" x14ac:dyDescent="0.25">
      <c r="A1567" s="7">
        <v>43573</v>
      </c>
      <c r="B1567" s="7">
        <f t="shared" si="73"/>
        <v>43574</v>
      </c>
      <c r="C1567" s="7"/>
      <c r="D1567" s="7"/>
      <c r="E1567" s="8">
        <f t="shared" si="74"/>
        <v>2019</v>
      </c>
      <c r="F1567" s="8">
        <f t="shared" si="75"/>
        <v>4</v>
      </c>
      <c r="G1567" t="s">
        <v>320</v>
      </c>
      <c r="H1567" t="str">
        <f>VLOOKUP(G1567,recodage_dispositifs!$A$1:$B$581,2,FALSE)</f>
        <v>POMPE A PERFUSION</v>
      </c>
      <c r="I1567" t="str">
        <f>VLOOKUP(G1567,recodage_dispositifs!$A$1:$C$581,3,FALSE)</f>
        <v>a_classer_plus_tard</v>
      </c>
    </row>
    <row r="1568" spans="1:9" x14ac:dyDescent="0.25">
      <c r="A1568" s="7">
        <v>43573</v>
      </c>
      <c r="B1568" s="7">
        <f t="shared" si="73"/>
        <v>43574</v>
      </c>
      <c r="C1568" s="7"/>
      <c r="D1568" s="7"/>
      <c r="E1568" s="8">
        <f t="shared" si="74"/>
        <v>2019</v>
      </c>
      <c r="F1568" s="8">
        <f t="shared" si="75"/>
        <v>4</v>
      </c>
      <c r="G1568" t="s">
        <v>498</v>
      </c>
      <c r="H1568" t="str">
        <f>VLOOKUP(G1568,recodage_dispositifs!$A$1:$B$581,2,FALSE)</f>
        <v>ENDOPROTHESE BILIAIRE</v>
      </c>
      <c r="I1568" t="str">
        <f>VLOOKUP(G1568,recodage_dispositifs!$A$1:$C$581,3,FALSE)</f>
        <v>a_classer_plus_tard</v>
      </c>
    </row>
    <row r="1569" spans="1:9" x14ac:dyDescent="0.25">
      <c r="A1569" s="7">
        <v>43572</v>
      </c>
      <c r="B1569" s="7">
        <f t="shared" si="73"/>
        <v>43573</v>
      </c>
      <c r="C1569" s="7"/>
      <c r="D1569" s="7"/>
      <c r="E1569" s="8">
        <f t="shared" si="74"/>
        <v>2019</v>
      </c>
      <c r="F1569" s="8">
        <f t="shared" si="75"/>
        <v>4</v>
      </c>
      <c r="G1569" t="s">
        <v>444</v>
      </c>
      <c r="H1569" t="str">
        <f>VLOOKUP(G1569,recodage_dispositifs!$A$1:$B$581,2,FALSE)</f>
        <v>BANDELETTE D'INCONTINENCE URINAIRE FEMININE</v>
      </c>
      <c r="I1569" t="str">
        <f>VLOOKUP(G1569,recodage_dispositifs!$A$1:$C$581,3,FALSE)</f>
        <v>a_classer_plus_tard</v>
      </c>
    </row>
    <row r="1570" spans="1:9" x14ac:dyDescent="0.25">
      <c r="A1570" s="7">
        <v>43572</v>
      </c>
      <c r="B1570" s="7">
        <f t="shared" si="73"/>
        <v>43573</v>
      </c>
      <c r="C1570" s="7"/>
      <c r="D1570" s="7"/>
      <c r="E1570" s="8">
        <f t="shared" si="74"/>
        <v>2019</v>
      </c>
      <c r="F1570" s="8">
        <f t="shared" si="75"/>
        <v>4</v>
      </c>
      <c r="G1570" t="s">
        <v>444</v>
      </c>
      <c r="H1570" t="str">
        <f>VLOOKUP(G1570,recodage_dispositifs!$A$1:$B$581,2,FALSE)</f>
        <v>BANDELETTE D'INCONTINENCE URINAIRE FEMININE</v>
      </c>
      <c r="I1570" t="str">
        <f>VLOOKUP(G1570,recodage_dispositifs!$A$1:$C$581,3,FALSE)</f>
        <v>a_classer_plus_tard</v>
      </c>
    </row>
    <row r="1571" spans="1:9" x14ac:dyDescent="0.25">
      <c r="A1571" s="7">
        <v>43572</v>
      </c>
      <c r="B1571" s="7">
        <f t="shared" si="73"/>
        <v>43573</v>
      </c>
      <c r="C1571" s="7"/>
      <c r="D1571" s="7"/>
      <c r="E1571" s="8">
        <f t="shared" si="74"/>
        <v>2019</v>
      </c>
      <c r="F1571" s="8">
        <f t="shared" si="75"/>
        <v>4</v>
      </c>
      <c r="G1571" t="s">
        <v>444</v>
      </c>
      <c r="H1571" t="str">
        <f>VLOOKUP(G1571,recodage_dispositifs!$A$1:$B$581,2,FALSE)</f>
        <v>BANDELETTE D'INCONTINENCE URINAIRE FEMININE</v>
      </c>
      <c r="I1571" t="str">
        <f>VLOOKUP(G1571,recodage_dispositifs!$A$1:$C$581,3,FALSE)</f>
        <v>a_classer_plus_tard</v>
      </c>
    </row>
    <row r="1572" spans="1:9" x14ac:dyDescent="0.25">
      <c r="A1572" s="7">
        <v>43571</v>
      </c>
      <c r="B1572" s="7">
        <f t="shared" si="73"/>
        <v>43572</v>
      </c>
      <c r="C1572" s="7"/>
      <c r="D1572" s="7"/>
      <c r="E1572" s="8">
        <f t="shared" si="74"/>
        <v>2019</v>
      </c>
      <c r="F1572" s="8">
        <f t="shared" si="75"/>
        <v>4</v>
      </c>
      <c r="G1572" t="s">
        <v>465</v>
      </c>
      <c r="H1572" t="str">
        <f>VLOOKUP(G1572,recodage_dispositifs!$A$1:$B$581,2,FALSE)</f>
        <v>CATHETER D' ABLATION PAR RADIOFREQUENCE</v>
      </c>
      <c r="I1572" t="str">
        <f>VLOOKUP(G1572,recodage_dispositifs!$A$1:$C$581,3,FALSE)</f>
        <v>a_classer_plus_tard</v>
      </c>
    </row>
    <row r="1573" spans="1:9" x14ac:dyDescent="0.25">
      <c r="A1573" s="7">
        <v>43570</v>
      </c>
      <c r="B1573" s="7">
        <f t="shared" si="73"/>
        <v>43571</v>
      </c>
      <c r="C1573" s="7"/>
      <c r="D1573" s="7"/>
      <c r="E1573" s="8">
        <f t="shared" si="74"/>
        <v>2019</v>
      </c>
      <c r="F1573" s="8">
        <f t="shared" si="75"/>
        <v>4</v>
      </c>
      <c r="G1573" t="s">
        <v>84</v>
      </c>
      <c r="H1573" t="str">
        <f>VLOOKUP(G1573,recodage_dispositifs!$A$1:$B$581,2,FALSE)</f>
        <v>MOTEUR CHIRURGICAL</v>
      </c>
      <c r="I1573" t="str">
        <f>VLOOKUP(G1573,recodage_dispositifs!$A$1:$C$581,3,FALSE)</f>
        <v>a_classer_plus_tard</v>
      </c>
    </row>
    <row r="1574" spans="1:9" x14ac:dyDescent="0.25">
      <c r="A1574" s="7">
        <v>43570</v>
      </c>
      <c r="B1574" s="7">
        <f t="shared" si="73"/>
        <v>43571</v>
      </c>
      <c r="C1574" s="7"/>
      <c r="D1574" s="7"/>
      <c r="E1574" s="8">
        <f t="shared" si="74"/>
        <v>2019</v>
      </c>
      <c r="F1574" s="8">
        <f t="shared" si="75"/>
        <v>4</v>
      </c>
      <c r="G1574" t="s">
        <v>233</v>
      </c>
      <c r="H1574" t="str">
        <f>VLOOKUP(G1574,recodage_dispositifs!$A$1:$B$581,2,FALSE)</f>
        <v>IMPLANT COCHLEAIRE</v>
      </c>
      <c r="I1574" t="str">
        <f>VLOOKUP(G1574,recodage_dispositifs!$A$1:$C$581,3,FALSE)</f>
        <v>a_classer_plus_tard</v>
      </c>
    </row>
    <row r="1575" spans="1:9" x14ac:dyDescent="0.25">
      <c r="A1575" s="7">
        <v>43570</v>
      </c>
      <c r="B1575" s="7">
        <f t="shared" si="73"/>
        <v>43571</v>
      </c>
      <c r="C1575" s="7"/>
      <c r="D1575" s="7"/>
      <c r="E1575" s="8">
        <f t="shared" si="74"/>
        <v>2019</v>
      </c>
      <c r="F1575" s="8">
        <f t="shared" si="75"/>
        <v>4</v>
      </c>
      <c r="G1575" t="s">
        <v>233</v>
      </c>
      <c r="H1575" t="str">
        <f>VLOOKUP(G1575,recodage_dispositifs!$A$1:$B$581,2,FALSE)</f>
        <v>IMPLANT COCHLEAIRE</v>
      </c>
      <c r="I1575" t="str">
        <f>VLOOKUP(G1575,recodage_dispositifs!$A$1:$C$581,3,FALSE)</f>
        <v>a_classer_plus_tard</v>
      </c>
    </row>
    <row r="1576" spans="1:9" x14ac:dyDescent="0.25">
      <c r="A1576" s="7">
        <v>43570</v>
      </c>
      <c r="B1576" s="7">
        <f t="shared" si="73"/>
        <v>43571</v>
      </c>
      <c r="C1576" s="7"/>
      <c r="D1576" s="7"/>
      <c r="E1576" s="8">
        <f t="shared" si="74"/>
        <v>2019</v>
      </c>
      <c r="F1576" s="8">
        <f t="shared" si="75"/>
        <v>4</v>
      </c>
      <c r="G1576" t="s">
        <v>452</v>
      </c>
      <c r="H1576" t="str">
        <f>VLOOKUP(G1576,recodage_dispositifs!$A$1:$B$581,2,FALSE)</f>
        <v>APPAREILS DE MESURE DU GLUCOSE EN CONTINU</v>
      </c>
      <c r="I1576" t="str">
        <f>VLOOKUP(G1576,recodage_dispositifs!$A$1:$C$581,3,FALSE)</f>
        <v>biologie_medicale</v>
      </c>
    </row>
    <row r="1577" spans="1:9" x14ac:dyDescent="0.25">
      <c r="A1577" s="7">
        <v>43570</v>
      </c>
      <c r="B1577" s="7">
        <f t="shared" si="73"/>
        <v>43571</v>
      </c>
      <c r="C1577" s="7"/>
      <c r="D1577" s="7"/>
      <c r="E1577" s="8">
        <f t="shared" si="74"/>
        <v>2019</v>
      </c>
      <c r="F1577" s="8">
        <f t="shared" si="75"/>
        <v>4</v>
      </c>
      <c r="G1577" t="s">
        <v>23</v>
      </c>
      <c r="H1577" t="str">
        <f>VLOOKUP(G1577,recodage_dispositifs!$A$1:$B$581,2,FALSE)</f>
        <v>DEFIBRILLATEUR EXTERNE</v>
      </c>
      <c r="I1577" t="str">
        <f>VLOOKUP(G1577,recodage_dispositifs!$A$1:$C$581,3,FALSE)</f>
        <v>a_classer_plus_tard</v>
      </c>
    </row>
    <row r="1578" spans="1:9" x14ac:dyDescent="0.25">
      <c r="A1578" s="7">
        <v>43570</v>
      </c>
      <c r="B1578" s="7">
        <f t="shared" si="73"/>
        <v>43571</v>
      </c>
      <c r="C1578" s="7"/>
      <c r="D1578" s="7"/>
      <c r="E1578" s="8">
        <f t="shared" si="74"/>
        <v>2019</v>
      </c>
      <c r="F1578" s="8">
        <f t="shared" si="75"/>
        <v>4</v>
      </c>
      <c r="G1578" t="s">
        <v>45</v>
      </c>
      <c r="H1578" t="str">
        <f>VLOOKUP(G1578,recodage_dispositifs!$A$1:$B$581,2,FALSE)</f>
        <v>AGRAFEUSE CHIRURGICALE</v>
      </c>
      <c r="I1578" t="str">
        <f>VLOOKUP(G1578,recodage_dispositifs!$A$1:$C$581,3,FALSE)</f>
        <v>chirurgie</v>
      </c>
    </row>
    <row r="1579" spans="1:9" x14ac:dyDescent="0.25">
      <c r="A1579" s="7">
        <v>43570</v>
      </c>
      <c r="B1579" s="7">
        <f t="shared" si="73"/>
        <v>43571</v>
      </c>
      <c r="C1579" s="7"/>
      <c r="D1579" s="7"/>
      <c r="E1579" s="8">
        <f t="shared" si="74"/>
        <v>2019</v>
      </c>
      <c r="F1579" s="8">
        <f t="shared" si="75"/>
        <v>4</v>
      </c>
      <c r="G1579" t="s">
        <v>499</v>
      </c>
      <c r="H1579" t="str">
        <f>VLOOKUP(G1579,recodage_dispositifs!$A$1:$B$581,2,FALSE)</f>
        <v>CANNE METALLIQUE</v>
      </c>
      <c r="I1579" t="str">
        <f>VLOOKUP(G1579,recodage_dispositifs!$A$1:$C$581,3,FALSE)</f>
        <v>a_classer_plus_tard</v>
      </c>
    </row>
    <row r="1580" spans="1:9" x14ac:dyDescent="0.25">
      <c r="A1580" s="7">
        <v>43570</v>
      </c>
      <c r="B1580" s="7">
        <f t="shared" si="73"/>
        <v>43571</v>
      </c>
      <c r="C1580" s="7"/>
      <c r="D1580" s="7"/>
      <c r="E1580" s="8">
        <f t="shared" si="74"/>
        <v>2019</v>
      </c>
      <c r="F1580" s="8">
        <f t="shared" si="75"/>
        <v>4</v>
      </c>
      <c r="G1580" t="s">
        <v>40</v>
      </c>
      <c r="H1580" t="str">
        <f>VLOOKUP(G1580,recodage_dispositifs!$A$1:$B$581,2,FALSE)</f>
        <v>CHIRURGIE ASSISTEE PAR ORDINATEUR</v>
      </c>
      <c r="I1580" t="str">
        <f>VLOOKUP(G1580,recodage_dispositifs!$A$1:$C$581,3,FALSE)</f>
        <v>a_classer_plus_tard</v>
      </c>
    </row>
    <row r="1581" spans="1:9" x14ac:dyDescent="0.25">
      <c r="A1581" s="7">
        <v>43570</v>
      </c>
      <c r="B1581" s="7">
        <f t="shared" si="73"/>
        <v>43571</v>
      </c>
      <c r="C1581" s="7"/>
      <c r="D1581" s="7"/>
      <c r="E1581" s="8">
        <f t="shared" si="74"/>
        <v>2019</v>
      </c>
      <c r="F1581" s="8">
        <f t="shared" si="75"/>
        <v>4</v>
      </c>
      <c r="G1581" t="s">
        <v>38</v>
      </c>
      <c r="H1581" t="str">
        <f>VLOOKUP(G1581,recodage_dispositifs!$A$1:$B$581,2,FALSE)</f>
        <v>PROLONGATEUR</v>
      </c>
      <c r="I1581" t="str">
        <f>VLOOKUP(G1581,recodage_dispositifs!$A$1:$C$581,3,FALSE)</f>
        <v>a_classer_plus_tard</v>
      </c>
    </row>
    <row r="1582" spans="1:9" x14ac:dyDescent="0.25">
      <c r="A1582" s="7">
        <v>43569</v>
      </c>
      <c r="B1582" s="7">
        <f t="shared" si="73"/>
        <v>43570</v>
      </c>
      <c r="C1582" s="7"/>
      <c r="D1582" s="7"/>
      <c r="E1582" s="8">
        <f t="shared" si="74"/>
        <v>2019</v>
      </c>
      <c r="F1582" s="8">
        <f t="shared" si="75"/>
        <v>4</v>
      </c>
      <c r="G1582" t="s">
        <v>500</v>
      </c>
      <c r="H1582" t="str">
        <f>VLOOKUP(G1582,recodage_dispositifs!$A$1:$B$581,2,FALSE)</f>
        <v>MONITEUR D'HEMODIALYSE</v>
      </c>
      <c r="I1582" t="str">
        <f>VLOOKUP(G1582,recodage_dispositifs!$A$1:$C$581,3,FALSE)</f>
        <v>a_classer_plus_tard</v>
      </c>
    </row>
    <row r="1583" spans="1:9" x14ac:dyDescent="0.25">
      <c r="A1583" s="7">
        <v>43567</v>
      </c>
      <c r="B1583" s="7">
        <f t="shared" si="73"/>
        <v>43568</v>
      </c>
      <c r="C1583" s="7"/>
      <c r="D1583" s="7"/>
      <c r="E1583" s="8">
        <f t="shared" si="74"/>
        <v>2019</v>
      </c>
      <c r="F1583" s="8">
        <f t="shared" si="75"/>
        <v>4</v>
      </c>
      <c r="G1583" t="s">
        <v>469</v>
      </c>
      <c r="H1583" t="str">
        <f>VLOOKUP(G1583,recodage_dispositifs!$A$1:$B$581,2,FALSE)</f>
        <v>CATHETER DE DILATATION URETERAL</v>
      </c>
      <c r="I1583" t="str">
        <f>VLOOKUP(G1583,recodage_dispositifs!$A$1:$C$581,3,FALSE)</f>
        <v>a_classer_plus_tard</v>
      </c>
    </row>
    <row r="1584" spans="1:9" x14ac:dyDescent="0.25">
      <c r="A1584" s="7">
        <v>43566</v>
      </c>
      <c r="B1584" s="7">
        <f t="shared" si="73"/>
        <v>43567</v>
      </c>
      <c r="C1584" s="7"/>
      <c r="D1584" s="7"/>
      <c r="E1584" s="8">
        <f t="shared" si="74"/>
        <v>2019</v>
      </c>
      <c r="F1584" s="8">
        <f t="shared" si="75"/>
        <v>4</v>
      </c>
      <c r="G1584" t="s">
        <v>40</v>
      </c>
      <c r="H1584" t="str">
        <f>VLOOKUP(G1584,recodage_dispositifs!$A$1:$B$581,2,FALSE)</f>
        <v>CHIRURGIE ASSISTEE PAR ORDINATEUR</v>
      </c>
      <c r="I1584" t="str">
        <f>VLOOKUP(G1584,recodage_dispositifs!$A$1:$C$581,3,FALSE)</f>
        <v>a_classer_plus_tard</v>
      </c>
    </row>
    <row r="1585" spans="1:9" x14ac:dyDescent="0.25">
      <c r="A1585" s="7">
        <v>43566</v>
      </c>
      <c r="B1585" s="7">
        <f t="shared" si="73"/>
        <v>43567</v>
      </c>
      <c r="C1585" s="7"/>
      <c r="D1585" s="7"/>
      <c r="E1585" s="8">
        <f t="shared" si="74"/>
        <v>2019</v>
      </c>
      <c r="F1585" s="8">
        <f t="shared" si="75"/>
        <v>4</v>
      </c>
      <c r="G1585" t="s">
        <v>501</v>
      </c>
      <c r="H1585" t="str">
        <f>VLOOKUP(G1585,recodage_dispositifs!$A$1:$B$581,2,FALSE)</f>
        <v>PANSEMENT HYDROCELLULAIRE NON ADHESIF À L'ARGENT</v>
      </c>
      <c r="I1585" t="str">
        <f>VLOOKUP(G1585,recodage_dispositifs!$A$1:$C$581,3,FALSE)</f>
        <v>a_classer_plus_tard</v>
      </c>
    </row>
    <row r="1586" spans="1:9" x14ac:dyDescent="0.25">
      <c r="A1586" s="7">
        <v>43566</v>
      </c>
      <c r="B1586" s="7">
        <f t="shared" si="73"/>
        <v>43567</v>
      </c>
      <c r="C1586" s="7"/>
      <c r="D1586" s="7"/>
      <c r="E1586" s="8">
        <f t="shared" si="74"/>
        <v>2019</v>
      </c>
      <c r="F1586" s="8">
        <f t="shared" si="75"/>
        <v>4</v>
      </c>
      <c r="G1586" t="s">
        <v>64</v>
      </c>
      <c r="H1586" t="str">
        <f>VLOOKUP(G1586,recodage_dispositifs!$A$1:$B$581,2,FALSE)</f>
        <v>PINCE A CLIP</v>
      </c>
      <c r="I1586" t="str">
        <f>VLOOKUP(G1586,recodage_dispositifs!$A$1:$C$581,3,FALSE)</f>
        <v>a_classer_plus_tard</v>
      </c>
    </row>
    <row r="1587" spans="1:9" x14ac:dyDescent="0.25">
      <c r="A1587" s="7">
        <v>43566</v>
      </c>
      <c r="B1587" s="7">
        <f t="shared" si="73"/>
        <v>43567</v>
      </c>
      <c r="C1587" s="7"/>
      <c r="D1587" s="7"/>
      <c r="E1587" s="8">
        <f t="shared" si="74"/>
        <v>2019</v>
      </c>
      <c r="F1587" s="8">
        <f t="shared" si="75"/>
        <v>4</v>
      </c>
      <c r="G1587" t="s">
        <v>320</v>
      </c>
      <c r="H1587" t="str">
        <f>VLOOKUP(G1587,recodage_dispositifs!$A$1:$B$581,2,FALSE)</f>
        <v>POMPE A PERFUSION</v>
      </c>
      <c r="I1587" t="str">
        <f>VLOOKUP(G1587,recodage_dispositifs!$A$1:$C$581,3,FALSE)</f>
        <v>a_classer_plus_tard</v>
      </c>
    </row>
    <row r="1588" spans="1:9" x14ac:dyDescent="0.25">
      <c r="A1588" s="7">
        <v>43566</v>
      </c>
      <c r="B1588" s="7">
        <f t="shared" si="73"/>
        <v>43567</v>
      </c>
      <c r="C1588" s="7"/>
      <c r="D1588" s="7"/>
      <c r="E1588" s="8">
        <f t="shared" si="74"/>
        <v>2019</v>
      </c>
      <c r="F1588" s="8">
        <f t="shared" si="75"/>
        <v>4</v>
      </c>
      <c r="G1588" t="s">
        <v>502</v>
      </c>
      <c r="H1588" t="str">
        <f>VLOOKUP(G1588,recodage_dispositifs!$A$1:$B$581,2,FALSE)</f>
        <v>CAGE DE FUSION LOMBAIRE</v>
      </c>
      <c r="I1588" t="str">
        <f>VLOOKUP(G1588,recodage_dispositifs!$A$1:$C$581,3,FALSE)</f>
        <v>a_classer_plus_tard</v>
      </c>
    </row>
    <row r="1589" spans="1:9" x14ac:dyDescent="0.25">
      <c r="A1589" s="7">
        <v>43565</v>
      </c>
      <c r="B1589" s="7">
        <f t="shared" si="73"/>
        <v>43566</v>
      </c>
      <c r="C1589" s="7"/>
      <c r="D1589" s="7"/>
      <c r="E1589" s="8">
        <f t="shared" si="74"/>
        <v>2019</v>
      </c>
      <c r="F1589" s="8">
        <f t="shared" si="75"/>
        <v>4</v>
      </c>
      <c r="G1589" t="s">
        <v>503</v>
      </c>
      <c r="H1589" t="str">
        <f>VLOOKUP(G1589,recodage_dispositifs!$A$1:$B$581,2,FALSE)</f>
        <v>APPAREIL DE CHIRURGIE VITREO - RETINIENNE</v>
      </c>
      <c r="I1589" t="str">
        <f>VLOOKUP(G1589,recodage_dispositifs!$A$1:$C$581,3,FALSE)</f>
        <v>chirurgie</v>
      </c>
    </row>
    <row r="1590" spans="1:9" x14ac:dyDescent="0.25">
      <c r="A1590" s="7">
        <v>43565</v>
      </c>
      <c r="B1590" s="7">
        <f t="shared" si="73"/>
        <v>43566</v>
      </c>
      <c r="C1590" s="7"/>
      <c r="D1590" s="7"/>
      <c r="E1590" s="8">
        <f t="shared" si="74"/>
        <v>2019</v>
      </c>
      <c r="F1590" s="8">
        <f t="shared" si="75"/>
        <v>4</v>
      </c>
      <c r="G1590" t="s">
        <v>497</v>
      </c>
      <c r="H1590" t="str">
        <f>VLOOKUP(G1590,recodage_dispositifs!$A$1:$B$581,2,FALSE)</f>
        <v>IMPLANT POUR STERILISATION TUBAIRE</v>
      </c>
      <c r="I1590" t="str">
        <f>VLOOKUP(G1590,recodage_dispositifs!$A$1:$C$581,3,FALSE)</f>
        <v>a_classer_plus_tard</v>
      </c>
    </row>
    <row r="1591" spans="1:9" x14ac:dyDescent="0.25">
      <c r="A1591" s="7">
        <v>43565</v>
      </c>
      <c r="B1591" s="7">
        <f t="shared" si="73"/>
        <v>43566</v>
      </c>
      <c r="C1591" s="7"/>
      <c r="D1591" s="7"/>
      <c r="E1591" s="8">
        <f t="shared" si="74"/>
        <v>2019</v>
      </c>
      <c r="F1591" s="8">
        <f t="shared" si="75"/>
        <v>4</v>
      </c>
      <c r="G1591" t="s">
        <v>304</v>
      </c>
      <c r="H1591" t="str">
        <f>VLOOKUP(G1591,recodage_dispositifs!$A$1:$B$581,2,FALSE)</f>
        <v>CHAMP OPERATOIRE</v>
      </c>
      <c r="I1591" t="str">
        <f>VLOOKUP(G1591,recodage_dispositifs!$A$1:$C$581,3,FALSE)</f>
        <v>a_classer_plus_tard</v>
      </c>
    </row>
    <row r="1592" spans="1:9" x14ac:dyDescent="0.25">
      <c r="A1592" s="7">
        <v>43565</v>
      </c>
      <c r="B1592" s="7">
        <f t="shared" si="73"/>
        <v>43566</v>
      </c>
      <c r="C1592" s="7"/>
      <c r="D1592" s="7"/>
      <c r="E1592" s="8">
        <f t="shared" si="74"/>
        <v>2019</v>
      </c>
      <c r="F1592" s="8">
        <f t="shared" si="75"/>
        <v>4</v>
      </c>
      <c r="G1592" t="s">
        <v>497</v>
      </c>
      <c r="H1592" t="str">
        <f>VLOOKUP(G1592,recodage_dispositifs!$A$1:$B$581,2,FALSE)</f>
        <v>IMPLANT POUR STERILISATION TUBAIRE</v>
      </c>
      <c r="I1592" t="str">
        <f>VLOOKUP(G1592,recodage_dispositifs!$A$1:$C$581,3,FALSE)</f>
        <v>a_classer_plus_tard</v>
      </c>
    </row>
    <row r="1593" spans="1:9" x14ac:dyDescent="0.25">
      <c r="A1593" s="7">
        <v>43564</v>
      </c>
      <c r="B1593" s="7">
        <f t="shared" si="73"/>
        <v>43565</v>
      </c>
      <c r="C1593" s="7"/>
      <c r="D1593" s="7"/>
      <c r="E1593" s="8">
        <f t="shared" si="74"/>
        <v>2019</v>
      </c>
      <c r="F1593" s="8">
        <f t="shared" si="75"/>
        <v>4</v>
      </c>
      <c r="G1593" t="s">
        <v>210</v>
      </c>
      <c r="H1593" t="str">
        <f>VLOOKUP(G1593,recodage_dispositifs!$A$1:$B$581,2,FALSE)</f>
        <v>ANALYSEUR UTILISE EN ROUTINE - BIOCHIMIE</v>
      </c>
      <c r="I1593" t="str">
        <f>VLOOKUP(G1593,recodage_dispositifs!$A$1:$C$581,3,FALSE)</f>
        <v>biologie_medicale</v>
      </c>
    </row>
    <row r="1594" spans="1:9" x14ac:dyDescent="0.25">
      <c r="A1594" s="7">
        <v>43564</v>
      </c>
      <c r="B1594" s="7">
        <f t="shared" si="73"/>
        <v>43565</v>
      </c>
      <c r="C1594" s="7"/>
      <c r="D1594" s="7"/>
      <c r="E1594" s="8">
        <f t="shared" si="74"/>
        <v>2019</v>
      </c>
      <c r="F1594" s="8">
        <f t="shared" si="75"/>
        <v>4</v>
      </c>
      <c r="G1594" t="s">
        <v>504</v>
      </c>
      <c r="H1594" t="str">
        <f>VLOOKUP(G1594,recodage_dispositifs!$A$1:$B$581,2,FALSE)</f>
        <v>SPHINCTEROTOME</v>
      </c>
      <c r="I1594" t="str">
        <f>VLOOKUP(G1594,recodage_dispositifs!$A$1:$C$581,3,FALSE)</f>
        <v>a_classer_plus_tard</v>
      </c>
    </row>
    <row r="1595" spans="1:9" x14ac:dyDescent="0.25">
      <c r="A1595" s="7">
        <v>43564</v>
      </c>
      <c r="B1595" s="7">
        <f t="shared" si="73"/>
        <v>43565</v>
      </c>
      <c r="C1595" s="7"/>
      <c r="D1595" s="7"/>
      <c r="E1595" s="8">
        <f t="shared" si="74"/>
        <v>2019</v>
      </c>
      <c r="F1595" s="8">
        <f t="shared" si="75"/>
        <v>4</v>
      </c>
      <c r="G1595" t="s">
        <v>202</v>
      </c>
      <c r="H1595" t="str">
        <f>VLOOKUP(G1595,recodage_dispositifs!$A$1:$B$581,2,FALSE)</f>
        <v>SONDE DE DEFIBRILLATION</v>
      </c>
      <c r="I1595" t="str">
        <f>VLOOKUP(G1595,recodage_dispositifs!$A$1:$C$581,3,FALSE)</f>
        <v>a_classer_plus_tard</v>
      </c>
    </row>
    <row r="1596" spans="1:9" x14ac:dyDescent="0.25">
      <c r="A1596" s="7">
        <v>43564</v>
      </c>
      <c r="B1596" s="7">
        <f t="shared" si="73"/>
        <v>43565</v>
      </c>
      <c r="C1596" s="7"/>
      <c r="D1596" s="7"/>
      <c r="E1596" s="8">
        <f t="shared" si="74"/>
        <v>2019</v>
      </c>
      <c r="F1596" s="8">
        <f t="shared" si="75"/>
        <v>4</v>
      </c>
      <c r="G1596" t="s">
        <v>36</v>
      </c>
      <c r="H1596" t="str">
        <f>VLOOKUP(G1596,recodage_dispositifs!$A$1:$B$581,2,FALSE)</f>
        <v>COMPRESSE</v>
      </c>
      <c r="I1596" t="str">
        <f>VLOOKUP(G1596,recodage_dispositifs!$A$1:$C$581,3,FALSE)</f>
        <v>a_classer_plus_tard</v>
      </c>
    </row>
    <row r="1597" spans="1:9" x14ac:dyDescent="0.25">
      <c r="A1597" s="7">
        <v>43564</v>
      </c>
      <c r="B1597" s="7">
        <f t="shared" si="73"/>
        <v>43565</v>
      </c>
      <c r="C1597" s="7"/>
      <c r="D1597" s="7"/>
      <c r="E1597" s="8">
        <f t="shared" si="74"/>
        <v>2019</v>
      </c>
      <c r="F1597" s="8">
        <f t="shared" si="75"/>
        <v>4</v>
      </c>
      <c r="G1597" t="s">
        <v>505</v>
      </c>
      <c r="H1597" t="str">
        <f>VLOOKUP(G1597,recodage_dispositifs!$A$1:$B$581,2,FALSE)</f>
        <v>DMU D'APHERESE PHOTO - CHIMIOTHERAPIE EXTRACORP.</v>
      </c>
      <c r="I1597" t="str">
        <f>VLOOKUP(G1597,recodage_dispositifs!$A$1:$C$581,3,FALSE)</f>
        <v>a_classer_plus_tard</v>
      </c>
    </row>
    <row r="1598" spans="1:9" x14ac:dyDescent="0.25">
      <c r="A1598" s="7">
        <v>43564</v>
      </c>
      <c r="B1598" s="7">
        <f t="shared" si="73"/>
        <v>43565</v>
      </c>
      <c r="C1598" s="7"/>
      <c r="D1598" s="7"/>
      <c r="E1598" s="8">
        <f t="shared" si="74"/>
        <v>2019</v>
      </c>
      <c r="F1598" s="8">
        <f t="shared" si="75"/>
        <v>4</v>
      </c>
      <c r="G1598" t="s">
        <v>84</v>
      </c>
      <c r="H1598" t="str">
        <f>VLOOKUP(G1598,recodage_dispositifs!$A$1:$B$581,2,FALSE)</f>
        <v>MOTEUR CHIRURGICAL</v>
      </c>
      <c r="I1598" t="str">
        <f>VLOOKUP(G1598,recodage_dispositifs!$A$1:$C$581,3,FALSE)</f>
        <v>a_classer_plus_tard</v>
      </c>
    </row>
    <row r="1599" spans="1:9" x14ac:dyDescent="0.25">
      <c r="A1599" s="7">
        <v>43564</v>
      </c>
      <c r="B1599" s="7">
        <f t="shared" si="73"/>
        <v>43565</v>
      </c>
      <c r="C1599" s="7"/>
      <c r="D1599" s="7"/>
      <c r="E1599" s="8">
        <f t="shared" si="74"/>
        <v>2019</v>
      </c>
      <c r="F1599" s="8">
        <f t="shared" si="75"/>
        <v>4</v>
      </c>
      <c r="G1599" t="s">
        <v>506</v>
      </c>
      <c r="H1599" t="str">
        <f>VLOOKUP(G1599,recodage_dispositifs!$A$1:$B$581,2,FALSE)</f>
        <v>ECHOGRAPHE ULTRASON</v>
      </c>
      <c r="I1599" t="str">
        <f>VLOOKUP(G1599,recodage_dispositifs!$A$1:$C$581,3,FALSE)</f>
        <v>a_classer_plus_tard</v>
      </c>
    </row>
    <row r="1600" spans="1:9" x14ac:dyDescent="0.25">
      <c r="A1600" s="7">
        <v>43564</v>
      </c>
      <c r="B1600" s="7">
        <f t="shared" si="73"/>
        <v>43565</v>
      </c>
      <c r="C1600" s="7"/>
      <c r="D1600" s="7"/>
      <c r="E1600" s="8">
        <f t="shared" si="74"/>
        <v>2019</v>
      </c>
      <c r="F1600" s="8">
        <f t="shared" si="75"/>
        <v>4</v>
      </c>
      <c r="G1600" t="s">
        <v>130</v>
      </c>
      <c r="H1600" t="str">
        <f>VLOOKUP(G1600,recodage_dispositifs!$A$1:$B$581,2,FALSE)</f>
        <v>ANTIBIOGRAMME- BACTERIOLOGIE</v>
      </c>
      <c r="I1600" t="str">
        <f>VLOOKUP(G1600,recodage_dispositifs!$A$1:$C$581,3,FALSE)</f>
        <v>biologie_medicale</v>
      </c>
    </row>
    <row r="1601" spans="1:9" x14ac:dyDescent="0.25">
      <c r="A1601" s="7">
        <v>43564</v>
      </c>
      <c r="B1601" s="7">
        <f t="shared" si="73"/>
        <v>43565</v>
      </c>
      <c r="C1601" s="7"/>
      <c r="D1601" s="7"/>
      <c r="E1601" s="8">
        <f t="shared" si="74"/>
        <v>2019</v>
      </c>
      <c r="F1601" s="8">
        <f t="shared" si="75"/>
        <v>4</v>
      </c>
      <c r="G1601" t="s">
        <v>357</v>
      </c>
      <c r="H1601" t="str">
        <f>VLOOKUP(G1601,recodage_dispositifs!$A$1:$B$581,2,FALSE)</f>
        <v>TROCART DE COELIOSCOPIE</v>
      </c>
      <c r="I1601" t="str">
        <f>VLOOKUP(G1601,recodage_dispositifs!$A$1:$C$581,3,FALSE)</f>
        <v>a_classer_plus_tard</v>
      </c>
    </row>
    <row r="1602" spans="1:9" x14ac:dyDescent="0.25">
      <c r="A1602" s="7">
        <v>43563</v>
      </c>
      <c r="B1602" s="7">
        <f t="shared" si="73"/>
        <v>43564</v>
      </c>
      <c r="C1602" s="7"/>
      <c r="D1602" s="7"/>
      <c r="E1602" s="8">
        <f t="shared" si="74"/>
        <v>2019</v>
      </c>
      <c r="F1602" s="8">
        <f t="shared" si="75"/>
        <v>4</v>
      </c>
      <c r="G1602" t="s">
        <v>465</v>
      </c>
      <c r="H1602" t="str">
        <f>VLOOKUP(G1602,recodage_dispositifs!$A$1:$B$581,2,FALSE)</f>
        <v>CATHETER D' ABLATION PAR RADIOFREQUENCE</v>
      </c>
      <c r="I1602" t="str">
        <f>VLOOKUP(G1602,recodage_dispositifs!$A$1:$C$581,3,FALSE)</f>
        <v>a_classer_plus_tard</v>
      </c>
    </row>
    <row r="1603" spans="1:9" x14ac:dyDescent="0.25">
      <c r="A1603" s="7">
        <v>43560</v>
      </c>
      <c r="B1603" s="7">
        <f t="shared" si="73"/>
        <v>43561</v>
      </c>
      <c r="C1603" s="7"/>
      <c r="D1603" s="7"/>
      <c r="E1603" s="8">
        <f t="shared" si="74"/>
        <v>2019</v>
      </c>
      <c r="F1603" s="8">
        <f t="shared" si="75"/>
        <v>4</v>
      </c>
      <c r="G1603" t="s">
        <v>304</v>
      </c>
      <c r="H1603" t="str">
        <f>VLOOKUP(G1603,recodage_dispositifs!$A$1:$B$581,2,FALSE)</f>
        <v>CHAMP OPERATOIRE</v>
      </c>
      <c r="I1603" t="str">
        <f>VLOOKUP(G1603,recodage_dispositifs!$A$1:$C$581,3,FALSE)</f>
        <v>a_classer_plus_tard</v>
      </c>
    </row>
    <row r="1604" spans="1:9" x14ac:dyDescent="0.25">
      <c r="A1604" s="7">
        <v>43560</v>
      </c>
      <c r="B1604" s="7">
        <f t="shared" ref="B1604:B1667" si="76">A1604+1</f>
        <v>43561</v>
      </c>
      <c r="C1604" s="7"/>
      <c r="D1604" s="7"/>
      <c r="E1604" s="8">
        <f t="shared" ref="E1604:E1667" si="77">YEAR(A1604)</f>
        <v>2019</v>
      </c>
      <c r="F1604" s="8">
        <f t="shared" ref="F1604:F1667" si="78">MONTH(A1604)</f>
        <v>4</v>
      </c>
      <c r="G1604" t="s">
        <v>40</v>
      </c>
      <c r="H1604" t="str">
        <f>VLOOKUP(G1604,recodage_dispositifs!$A$1:$B$581,2,FALSE)</f>
        <v>CHIRURGIE ASSISTEE PAR ORDINATEUR</v>
      </c>
      <c r="I1604" t="str">
        <f>VLOOKUP(G1604,recodage_dispositifs!$A$1:$C$581,3,FALSE)</f>
        <v>a_classer_plus_tard</v>
      </c>
    </row>
    <row r="1605" spans="1:9" x14ac:dyDescent="0.25">
      <c r="A1605" s="7">
        <v>43560</v>
      </c>
      <c r="B1605" s="7">
        <f t="shared" si="76"/>
        <v>43561</v>
      </c>
      <c r="C1605" s="7"/>
      <c r="D1605" s="7"/>
      <c r="E1605" s="8">
        <f t="shared" si="77"/>
        <v>2019</v>
      </c>
      <c r="F1605" s="8">
        <f t="shared" si="78"/>
        <v>4</v>
      </c>
      <c r="G1605" t="s">
        <v>467</v>
      </c>
      <c r="H1605" t="str">
        <f>VLOOKUP(G1605,recodage_dispositifs!$A$1:$B$581,2,FALSE)</f>
        <v>LASER DE THERAPIE</v>
      </c>
      <c r="I1605" t="str">
        <f>VLOOKUP(G1605,recodage_dispositifs!$A$1:$C$581,3,FALSE)</f>
        <v>a_classer_plus_tard</v>
      </c>
    </row>
    <row r="1606" spans="1:9" x14ac:dyDescent="0.25">
      <c r="A1606" s="7">
        <v>43560</v>
      </c>
      <c r="B1606" s="7">
        <f t="shared" si="76"/>
        <v>43561</v>
      </c>
      <c r="C1606" s="7"/>
      <c r="D1606" s="7"/>
      <c r="E1606" s="8">
        <f t="shared" si="77"/>
        <v>2019</v>
      </c>
      <c r="F1606" s="8">
        <f t="shared" si="78"/>
        <v>4</v>
      </c>
      <c r="G1606" t="s">
        <v>410</v>
      </c>
      <c r="H1606" t="str">
        <f>VLOOKUP(G1606,recodage_dispositifs!$A$1:$B$581,2,FALSE)</f>
        <v>BISTOURI A ULTRASON</v>
      </c>
      <c r="I1606" t="str">
        <f>VLOOKUP(G1606,recodage_dispositifs!$A$1:$C$581,3,FALSE)</f>
        <v>chirurgie</v>
      </c>
    </row>
    <row r="1607" spans="1:9" x14ac:dyDescent="0.25">
      <c r="A1607" s="7">
        <v>43560</v>
      </c>
      <c r="B1607" s="7">
        <f t="shared" si="76"/>
        <v>43561</v>
      </c>
      <c r="C1607" s="7"/>
      <c r="D1607" s="7"/>
      <c r="E1607" s="8">
        <f t="shared" si="77"/>
        <v>2019</v>
      </c>
      <c r="F1607" s="8">
        <f t="shared" si="78"/>
        <v>4</v>
      </c>
      <c r="G1607" t="s">
        <v>507</v>
      </c>
      <c r="H1607" t="str">
        <f>VLOOKUP(G1607,recodage_dispositifs!$A$1:$B$581,2,FALSE)</f>
        <v>BALLON INTRA GASTRIQUE</v>
      </c>
      <c r="I1607" t="str">
        <f>VLOOKUP(G1607,recodage_dispositifs!$A$1:$C$581,3,FALSE)</f>
        <v>a_classer_plus_tard</v>
      </c>
    </row>
    <row r="1608" spans="1:9" x14ac:dyDescent="0.25">
      <c r="A1608" s="7">
        <v>43560</v>
      </c>
      <c r="B1608" s="7">
        <f t="shared" si="76"/>
        <v>43561</v>
      </c>
      <c r="C1608" s="7"/>
      <c r="D1608" s="7"/>
      <c r="E1608" s="8">
        <f t="shared" si="77"/>
        <v>2019</v>
      </c>
      <c r="F1608" s="8">
        <f t="shared" si="78"/>
        <v>4</v>
      </c>
      <c r="G1608" t="s">
        <v>45</v>
      </c>
      <c r="H1608" t="str">
        <f>VLOOKUP(G1608,recodage_dispositifs!$A$1:$B$581,2,FALSE)</f>
        <v>AGRAFEUSE CHIRURGICALE</v>
      </c>
      <c r="I1608" t="str">
        <f>VLOOKUP(G1608,recodage_dispositifs!$A$1:$C$581,3,FALSE)</f>
        <v>chirurgie</v>
      </c>
    </row>
    <row r="1609" spans="1:9" x14ac:dyDescent="0.25">
      <c r="A1609" s="7">
        <v>43560</v>
      </c>
      <c r="B1609" s="7">
        <f t="shared" si="76"/>
        <v>43561</v>
      </c>
      <c r="C1609" s="7"/>
      <c r="D1609" s="7"/>
      <c r="E1609" s="8">
        <f t="shared" si="77"/>
        <v>2019</v>
      </c>
      <c r="F1609" s="8">
        <f t="shared" si="78"/>
        <v>4</v>
      </c>
      <c r="G1609" t="s">
        <v>410</v>
      </c>
      <c r="H1609" t="str">
        <f>VLOOKUP(G1609,recodage_dispositifs!$A$1:$B$581,2,FALSE)</f>
        <v>BISTOURI A ULTRASON</v>
      </c>
      <c r="I1609" t="str">
        <f>VLOOKUP(G1609,recodage_dispositifs!$A$1:$C$581,3,FALSE)</f>
        <v>chirurgie</v>
      </c>
    </row>
    <row r="1610" spans="1:9" x14ac:dyDescent="0.25">
      <c r="A1610" s="7">
        <v>43560</v>
      </c>
      <c r="B1610" s="7">
        <f t="shared" si="76"/>
        <v>43561</v>
      </c>
      <c r="C1610" s="7"/>
      <c r="D1610" s="7"/>
      <c r="E1610" s="8">
        <f t="shared" si="77"/>
        <v>2019</v>
      </c>
      <c r="F1610" s="8">
        <f t="shared" si="78"/>
        <v>4</v>
      </c>
      <c r="G1610" t="s">
        <v>508</v>
      </c>
      <c r="H1610" t="str">
        <f>VLOOKUP(G1610,recodage_dispositifs!$A$1:$B$581,2,FALSE)</f>
        <v xml:space="preserve">MONITEUR DE SURVEILLANCE ( ACCESSOIRE ) </v>
      </c>
      <c r="I1610" t="str">
        <f>VLOOKUP(G1610,recodage_dispositifs!$A$1:$C$581,3,FALSE)</f>
        <v>a_classer_plus_tard</v>
      </c>
    </row>
    <row r="1611" spans="1:9" x14ac:dyDescent="0.25">
      <c r="A1611" s="7">
        <v>43560</v>
      </c>
      <c r="B1611" s="7">
        <f t="shared" si="76"/>
        <v>43561</v>
      </c>
      <c r="C1611" s="7"/>
      <c r="D1611" s="7"/>
      <c r="E1611" s="8">
        <f t="shared" si="77"/>
        <v>2019</v>
      </c>
      <c r="F1611" s="8">
        <f t="shared" si="78"/>
        <v>4</v>
      </c>
      <c r="G1611" t="s">
        <v>40</v>
      </c>
      <c r="H1611" t="str">
        <f>VLOOKUP(G1611,recodage_dispositifs!$A$1:$B$581,2,FALSE)</f>
        <v>CHIRURGIE ASSISTEE PAR ORDINATEUR</v>
      </c>
      <c r="I1611" t="str">
        <f>VLOOKUP(G1611,recodage_dispositifs!$A$1:$C$581,3,FALSE)</f>
        <v>a_classer_plus_tard</v>
      </c>
    </row>
    <row r="1612" spans="1:9" x14ac:dyDescent="0.25">
      <c r="A1612" s="7">
        <v>43560</v>
      </c>
      <c r="B1612" s="7">
        <f t="shared" si="76"/>
        <v>43561</v>
      </c>
      <c r="C1612" s="7"/>
      <c r="D1612" s="7"/>
      <c r="E1612" s="8">
        <f t="shared" si="77"/>
        <v>2019</v>
      </c>
      <c r="F1612" s="8">
        <f t="shared" si="78"/>
        <v>4</v>
      </c>
      <c r="G1612" t="s">
        <v>233</v>
      </c>
      <c r="H1612" t="str">
        <f>VLOOKUP(G1612,recodage_dispositifs!$A$1:$B$581,2,FALSE)</f>
        <v>IMPLANT COCHLEAIRE</v>
      </c>
      <c r="I1612" t="str">
        <f>VLOOKUP(G1612,recodage_dispositifs!$A$1:$C$581,3,FALSE)</f>
        <v>a_classer_plus_tard</v>
      </c>
    </row>
    <row r="1613" spans="1:9" x14ac:dyDescent="0.25">
      <c r="A1613" s="7">
        <v>43560</v>
      </c>
      <c r="B1613" s="7">
        <f t="shared" si="76"/>
        <v>43561</v>
      </c>
      <c r="C1613" s="7"/>
      <c r="D1613" s="7"/>
      <c r="E1613" s="8">
        <f t="shared" si="77"/>
        <v>2019</v>
      </c>
      <c r="F1613" s="8">
        <f t="shared" si="78"/>
        <v>4</v>
      </c>
      <c r="G1613" t="s">
        <v>48</v>
      </c>
      <c r="H1613" t="str">
        <f>VLOOKUP(G1613,recodage_dispositifs!$A$1:$B$581,2,FALSE)</f>
        <v>DIFFUSEUR PORTABLE NON REUTILISABLE</v>
      </c>
      <c r="I1613" t="str">
        <f>VLOOKUP(G1613,recodage_dispositifs!$A$1:$C$581,3,FALSE)</f>
        <v>a_classer_plus_tard</v>
      </c>
    </row>
    <row r="1614" spans="1:9" x14ac:dyDescent="0.25">
      <c r="A1614" s="7">
        <v>43560</v>
      </c>
      <c r="B1614" s="7">
        <f t="shared" si="76"/>
        <v>43561</v>
      </c>
      <c r="C1614" s="7"/>
      <c r="D1614" s="7"/>
      <c r="E1614" s="8">
        <f t="shared" si="77"/>
        <v>2019</v>
      </c>
      <c r="F1614" s="8">
        <f t="shared" si="78"/>
        <v>4</v>
      </c>
      <c r="G1614" t="s">
        <v>40</v>
      </c>
      <c r="H1614" t="str">
        <f>VLOOKUP(G1614,recodage_dispositifs!$A$1:$B$581,2,FALSE)</f>
        <v>CHIRURGIE ASSISTEE PAR ORDINATEUR</v>
      </c>
      <c r="I1614" t="str">
        <f>VLOOKUP(G1614,recodage_dispositifs!$A$1:$C$581,3,FALSE)</f>
        <v>a_classer_plus_tard</v>
      </c>
    </row>
    <row r="1615" spans="1:9" x14ac:dyDescent="0.25">
      <c r="A1615" s="7">
        <v>43560</v>
      </c>
      <c r="B1615" s="7">
        <f t="shared" si="76"/>
        <v>43561</v>
      </c>
      <c r="C1615" s="7"/>
      <c r="D1615" s="7"/>
      <c r="E1615" s="8">
        <f t="shared" si="77"/>
        <v>2019</v>
      </c>
      <c r="F1615" s="8">
        <f t="shared" si="78"/>
        <v>4</v>
      </c>
      <c r="G1615" t="s">
        <v>64</v>
      </c>
      <c r="H1615" t="str">
        <f>VLOOKUP(G1615,recodage_dispositifs!$A$1:$B$581,2,FALSE)</f>
        <v>PINCE A CLIP</v>
      </c>
      <c r="I1615" t="str">
        <f>VLOOKUP(G1615,recodage_dispositifs!$A$1:$C$581,3,FALSE)</f>
        <v>a_classer_plus_tard</v>
      </c>
    </row>
    <row r="1616" spans="1:9" x14ac:dyDescent="0.25">
      <c r="A1616" s="7">
        <v>43560</v>
      </c>
      <c r="B1616" s="7">
        <f t="shared" si="76"/>
        <v>43561</v>
      </c>
      <c r="C1616" s="7"/>
      <c r="D1616" s="7"/>
      <c r="E1616" s="8">
        <f t="shared" si="77"/>
        <v>2019</v>
      </c>
      <c r="F1616" s="8">
        <f t="shared" si="78"/>
        <v>4</v>
      </c>
      <c r="G1616" t="s">
        <v>410</v>
      </c>
      <c r="H1616" t="str">
        <f>VLOOKUP(G1616,recodage_dispositifs!$A$1:$B$581,2,FALSE)</f>
        <v>BISTOURI A ULTRASON</v>
      </c>
      <c r="I1616" t="str">
        <f>VLOOKUP(G1616,recodage_dispositifs!$A$1:$C$581,3,FALSE)</f>
        <v>chirurgie</v>
      </c>
    </row>
    <row r="1617" spans="1:9" x14ac:dyDescent="0.25">
      <c r="A1617" s="7">
        <v>43560</v>
      </c>
      <c r="B1617" s="7">
        <f t="shared" si="76"/>
        <v>43561</v>
      </c>
      <c r="C1617" s="7"/>
      <c r="D1617" s="7"/>
      <c r="E1617" s="8">
        <f t="shared" si="77"/>
        <v>2019</v>
      </c>
      <c r="F1617" s="8">
        <f t="shared" si="78"/>
        <v>4</v>
      </c>
      <c r="G1617" t="s">
        <v>410</v>
      </c>
      <c r="H1617" t="str">
        <f>VLOOKUP(G1617,recodage_dispositifs!$A$1:$B$581,2,FALSE)</f>
        <v>BISTOURI A ULTRASON</v>
      </c>
      <c r="I1617" t="str">
        <f>VLOOKUP(G1617,recodage_dispositifs!$A$1:$C$581,3,FALSE)</f>
        <v>chirurgie</v>
      </c>
    </row>
    <row r="1618" spans="1:9" x14ac:dyDescent="0.25">
      <c r="A1618" s="7">
        <v>43560</v>
      </c>
      <c r="B1618" s="7">
        <f t="shared" si="76"/>
        <v>43561</v>
      </c>
      <c r="C1618" s="7"/>
      <c r="D1618" s="7"/>
      <c r="E1618" s="8">
        <f t="shared" si="77"/>
        <v>2019</v>
      </c>
      <c r="F1618" s="8">
        <f t="shared" si="78"/>
        <v>4</v>
      </c>
      <c r="G1618" t="s">
        <v>237</v>
      </c>
      <c r="H1618" t="str">
        <f>VLOOKUP(G1618,recodage_dispositifs!$A$1:$B$581,2,FALSE)</f>
        <v>APPAREILS DE MESURE DU GLUCOSE EN CONTINU</v>
      </c>
      <c r="I1618" t="str">
        <f>VLOOKUP(G1618,recodage_dispositifs!$A$1:$C$581,3,FALSE)</f>
        <v>biologie_medicale</v>
      </c>
    </row>
    <row r="1619" spans="1:9" x14ac:dyDescent="0.25">
      <c r="A1619" s="7">
        <v>43559</v>
      </c>
      <c r="B1619" s="7">
        <f t="shared" si="76"/>
        <v>43560</v>
      </c>
      <c r="C1619" s="7"/>
      <c r="D1619" s="7"/>
      <c r="E1619" s="8">
        <f t="shared" si="77"/>
        <v>2019</v>
      </c>
      <c r="F1619" s="8">
        <f t="shared" si="78"/>
        <v>4</v>
      </c>
      <c r="G1619" t="s">
        <v>25</v>
      </c>
      <c r="H1619" t="str">
        <f>VLOOKUP(G1619,recodage_dispositifs!$A$1:$B$581,2,FALSE)</f>
        <v>CATHETER VEINEUX CENTRAL</v>
      </c>
      <c r="I1619" t="str">
        <f>VLOOKUP(G1619,recodage_dispositifs!$A$1:$C$581,3,FALSE)</f>
        <v>a_classer_plus_tard</v>
      </c>
    </row>
    <row r="1620" spans="1:9" x14ac:dyDescent="0.25">
      <c r="A1620" s="7">
        <v>43559</v>
      </c>
      <c r="B1620" s="7">
        <f t="shared" si="76"/>
        <v>43560</v>
      </c>
      <c r="C1620" s="7"/>
      <c r="D1620" s="7"/>
      <c r="E1620" s="8">
        <f t="shared" si="77"/>
        <v>2019</v>
      </c>
      <c r="F1620" s="8">
        <f t="shared" si="78"/>
        <v>4</v>
      </c>
      <c r="G1620" t="s">
        <v>469</v>
      </c>
      <c r="H1620" t="str">
        <f>VLOOKUP(G1620,recodage_dispositifs!$A$1:$B$581,2,FALSE)</f>
        <v>CATHETER DE DILATATION URETERAL</v>
      </c>
      <c r="I1620" t="str">
        <f>VLOOKUP(G1620,recodage_dispositifs!$A$1:$C$581,3,FALSE)</f>
        <v>a_classer_plus_tard</v>
      </c>
    </row>
    <row r="1621" spans="1:9" x14ac:dyDescent="0.25">
      <c r="A1621" s="7">
        <v>43558</v>
      </c>
      <c r="B1621" s="7">
        <f t="shared" si="76"/>
        <v>43559</v>
      </c>
      <c r="C1621" s="7"/>
      <c r="D1621" s="7"/>
      <c r="E1621" s="8">
        <f t="shared" si="77"/>
        <v>2019</v>
      </c>
      <c r="F1621" s="8">
        <f t="shared" si="78"/>
        <v>4</v>
      </c>
      <c r="G1621" t="s">
        <v>177</v>
      </c>
      <c r="H1621" t="str">
        <f>VLOOKUP(G1621,recodage_dispositifs!$A$1:$B$581,2,FALSE)</f>
        <v>BIBERON</v>
      </c>
      <c r="I1621" t="str">
        <f>VLOOKUP(G1621,recodage_dispositifs!$A$1:$C$581,3,FALSE)</f>
        <v>a_classer_plus_tard</v>
      </c>
    </row>
    <row r="1622" spans="1:9" x14ac:dyDescent="0.25">
      <c r="A1622" s="7">
        <v>43558</v>
      </c>
      <c r="B1622" s="7">
        <f t="shared" si="76"/>
        <v>43559</v>
      </c>
      <c r="C1622" s="7"/>
      <c r="D1622" s="7"/>
      <c r="E1622" s="8">
        <f t="shared" si="77"/>
        <v>2019</v>
      </c>
      <c r="F1622" s="8">
        <f t="shared" si="78"/>
        <v>4</v>
      </c>
      <c r="G1622" t="s">
        <v>269</v>
      </c>
      <c r="H1622" t="str">
        <f>VLOOKUP(G1622,recodage_dispositifs!$A$1:$B$581,2,FALSE)</f>
        <v>SONDE DE STIMULATION CARDIAQUE</v>
      </c>
      <c r="I1622" t="str">
        <f>VLOOKUP(G1622,recodage_dispositifs!$A$1:$C$581,3,FALSE)</f>
        <v>a_classer_plus_tard</v>
      </c>
    </row>
    <row r="1623" spans="1:9" x14ac:dyDescent="0.25">
      <c r="A1623" s="7">
        <v>43558</v>
      </c>
      <c r="B1623" s="7">
        <f t="shared" si="76"/>
        <v>43559</v>
      </c>
      <c r="C1623" s="7"/>
      <c r="D1623" s="7"/>
      <c r="E1623" s="8">
        <f t="shared" si="77"/>
        <v>2019</v>
      </c>
      <c r="F1623" s="8">
        <f t="shared" si="78"/>
        <v>4</v>
      </c>
      <c r="G1623" t="s">
        <v>269</v>
      </c>
      <c r="H1623" t="str">
        <f>VLOOKUP(G1623,recodage_dispositifs!$A$1:$B$581,2,FALSE)</f>
        <v>SONDE DE STIMULATION CARDIAQUE</v>
      </c>
      <c r="I1623" t="str">
        <f>VLOOKUP(G1623,recodage_dispositifs!$A$1:$C$581,3,FALSE)</f>
        <v>a_classer_plus_tard</v>
      </c>
    </row>
    <row r="1624" spans="1:9" x14ac:dyDescent="0.25">
      <c r="A1624" s="7">
        <v>43558</v>
      </c>
      <c r="B1624" s="7">
        <f t="shared" si="76"/>
        <v>43559</v>
      </c>
      <c r="C1624" s="7"/>
      <c r="D1624" s="7"/>
      <c r="E1624" s="8">
        <f t="shared" si="77"/>
        <v>2019</v>
      </c>
      <c r="F1624" s="8">
        <f t="shared" si="78"/>
        <v>4</v>
      </c>
      <c r="G1624" t="s">
        <v>58</v>
      </c>
      <c r="H1624" t="str">
        <f>VLOOKUP(G1624,recodage_dispositifs!$A$1:$B$581,2,FALSE)</f>
        <v>DMU POUR PRELEVEMENT DE SANG TOTAL</v>
      </c>
      <c r="I1624" t="str">
        <f>VLOOKUP(G1624,recodage_dispositifs!$A$1:$C$581,3,FALSE)</f>
        <v>a_classer_plus_tard</v>
      </c>
    </row>
    <row r="1625" spans="1:9" x14ac:dyDescent="0.25">
      <c r="A1625" s="7">
        <v>43558</v>
      </c>
      <c r="B1625" s="7">
        <f t="shared" si="76"/>
        <v>43559</v>
      </c>
      <c r="C1625" s="7"/>
      <c r="D1625" s="7"/>
      <c r="E1625" s="8">
        <f t="shared" si="77"/>
        <v>2019</v>
      </c>
      <c r="F1625" s="8">
        <f t="shared" si="78"/>
        <v>4</v>
      </c>
      <c r="G1625" t="s">
        <v>509</v>
      </c>
      <c r="H1625" t="str">
        <f>VLOOKUP(G1625,recodage_dispositifs!$A$1:$B$581,2,FALSE)</f>
        <v>DUODENOSCOPE</v>
      </c>
      <c r="I1625" t="str">
        <f>VLOOKUP(G1625,recodage_dispositifs!$A$1:$C$581,3,FALSE)</f>
        <v>a_classer_plus_tard</v>
      </c>
    </row>
    <row r="1626" spans="1:9" x14ac:dyDescent="0.25">
      <c r="A1626" s="7">
        <v>43557</v>
      </c>
      <c r="B1626" s="7">
        <f t="shared" si="76"/>
        <v>43558</v>
      </c>
      <c r="C1626" s="7"/>
      <c r="D1626" s="7"/>
      <c r="E1626" s="8">
        <f t="shared" si="77"/>
        <v>2019</v>
      </c>
      <c r="F1626" s="8">
        <f t="shared" si="78"/>
        <v>4</v>
      </c>
      <c r="G1626" t="s">
        <v>508</v>
      </c>
      <c r="H1626" t="str">
        <f>VLOOKUP(G1626,recodage_dispositifs!$A$1:$B$581,2,FALSE)</f>
        <v xml:space="preserve">MONITEUR DE SURVEILLANCE ( ACCESSOIRE ) </v>
      </c>
      <c r="I1626" t="str">
        <f>VLOOKUP(G1626,recodage_dispositifs!$A$1:$C$581,3,FALSE)</f>
        <v>a_classer_plus_tard</v>
      </c>
    </row>
    <row r="1627" spans="1:9" x14ac:dyDescent="0.25">
      <c r="A1627" s="7">
        <v>43557</v>
      </c>
      <c r="B1627" s="7">
        <f t="shared" si="76"/>
        <v>43558</v>
      </c>
      <c r="C1627" s="7"/>
      <c r="D1627" s="7"/>
      <c r="E1627" s="8">
        <f t="shared" si="77"/>
        <v>2019</v>
      </c>
      <c r="F1627" s="8">
        <f t="shared" si="78"/>
        <v>4</v>
      </c>
      <c r="G1627" t="s">
        <v>508</v>
      </c>
      <c r="H1627" t="str">
        <f>VLOOKUP(G1627,recodage_dispositifs!$A$1:$B$581,2,FALSE)</f>
        <v xml:space="preserve">MONITEUR DE SURVEILLANCE ( ACCESSOIRE ) </v>
      </c>
      <c r="I1627" t="str">
        <f>VLOOKUP(G1627,recodage_dispositifs!$A$1:$C$581,3,FALSE)</f>
        <v>a_classer_plus_tard</v>
      </c>
    </row>
    <row r="1628" spans="1:9" x14ac:dyDescent="0.25">
      <c r="A1628" s="7">
        <v>43557</v>
      </c>
      <c r="B1628" s="7">
        <f t="shared" si="76"/>
        <v>43558</v>
      </c>
      <c r="C1628" s="7"/>
      <c r="D1628" s="7"/>
      <c r="E1628" s="8">
        <f t="shared" si="77"/>
        <v>2019</v>
      </c>
      <c r="F1628" s="8">
        <f t="shared" si="78"/>
        <v>4</v>
      </c>
      <c r="G1628" t="s">
        <v>304</v>
      </c>
      <c r="H1628" t="str">
        <f>VLOOKUP(G1628,recodage_dispositifs!$A$1:$B$581,2,FALSE)</f>
        <v>CHAMP OPERATOIRE</v>
      </c>
      <c r="I1628" t="str">
        <f>VLOOKUP(G1628,recodage_dispositifs!$A$1:$C$581,3,FALSE)</f>
        <v>a_classer_plus_tard</v>
      </c>
    </row>
    <row r="1629" spans="1:9" x14ac:dyDescent="0.25">
      <c r="A1629" s="7">
        <v>43557</v>
      </c>
      <c r="B1629" s="7">
        <f t="shared" si="76"/>
        <v>43558</v>
      </c>
      <c r="C1629" s="7"/>
      <c r="D1629" s="7"/>
      <c r="E1629" s="8">
        <f t="shared" si="77"/>
        <v>2019</v>
      </c>
      <c r="F1629" s="8">
        <f t="shared" si="78"/>
        <v>4</v>
      </c>
      <c r="G1629" t="s">
        <v>233</v>
      </c>
      <c r="H1629" t="str">
        <f>VLOOKUP(G1629,recodage_dispositifs!$A$1:$B$581,2,FALSE)</f>
        <v>IMPLANT COCHLEAIRE</v>
      </c>
      <c r="I1629" t="str">
        <f>VLOOKUP(G1629,recodage_dispositifs!$A$1:$C$581,3,FALSE)</f>
        <v>a_classer_plus_tard</v>
      </c>
    </row>
    <row r="1630" spans="1:9" x14ac:dyDescent="0.25">
      <c r="A1630" s="7">
        <v>43557</v>
      </c>
      <c r="B1630" s="7">
        <f t="shared" si="76"/>
        <v>43558</v>
      </c>
      <c r="C1630" s="7"/>
      <c r="D1630" s="7"/>
      <c r="E1630" s="8">
        <f t="shared" si="77"/>
        <v>2019</v>
      </c>
      <c r="F1630" s="8">
        <f t="shared" si="78"/>
        <v>4</v>
      </c>
      <c r="G1630" t="s">
        <v>233</v>
      </c>
      <c r="H1630" t="str">
        <f>VLOOKUP(G1630,recodage_dispositifs!$A$1:$B$581,2,FALSE)</f>
        <v>IMPLANT COCHLEAIRE</v>
      </c>
      <c r="I1630" t="str">
        <f>VLOOKUP(G1630,recodage_dispositifs!$A$1:$C$581,3,FALSE)</f>
        <v>a_classer_plus_tard</v>
      </c>
    </row>
    <row r="1631" spans="1:9" x14ac:dyDescent="0.25">
      <c r="A1631" s="7">
        <v>43557</v>
      </c>
      <c r="B1631" s="7">
        <f t="shared" si="76"/>
        <v>43558</v>
      </c>
      <c r="C1631" s="7"/>
      <c r="D1631" s="7"/>
      <c r="E1631" s="8">
        <f t="shared" si="77"/>
        <v>2019</v>
      </c>
      <c r="F1631" s="8">
        <f t="shared" si="78"/>
        <v>4</v>
      </c>
      <c r="G1631" t="s">
        <v>508</v>
      </c>
      <c r="H1631" t="str">
        <f>VLOOKUP(G1631,recodage_dispositifs!$A$1:$B$581,2,FALSE)</f>
        <v xml:space="preserve">MONITEUR DE SURVEILLANCE ( ACCESSOIRE ) </v>
      </c>
      <c r="I1631" t="str">
        <f>VLOOKUP(G1631,recodage_dispositifs!$A$1:$C$581,3,FALSE)</f>
        <v>a_classer_plus_tard</v>
      </c>
    </row>
    <row r="1632" spans="1:9" x14ac:dyDescent="0.25">
      <c r="A1632" s="7">
        <v>43557</v>
      </c>
      <c r="B1632" s="7">
        <f t="shared" si="76"/>
        <v>43558</v>
      </c>
      <c r="C1632" s="7"/>
      <c r="D1632" s="7"/>
      <c r="E1632" s="8">
        <f t="shared" si="77"/>
        <v>2019</v>
      </c>
      <c r="F1632" s="8">
        <f t="shared" si="78"/>
        <v>4</v>
      </c>
      <c r="G1632" t="s">
        <v>508</v>
      </c>
      <c r="H1632" t="str">
        <f>VLOOKUP(G1632,recodage_dispositifs!$A$1:$B$581,2,FALSE)</f>
        <v xml:space="preserve">MONITEUR DE SURVEILLANCE ( ACCESSOIRE ) </v>
      </c>
      <c r="I1632" t="str">
        <f>VLOOKUP(G1632,recodage_dispositifs!$A$1:$C$581,3,FALSE)</f>
        <v>a_classer_plus_tard</v>
      </c>
    </row>
    <row r="1633" spans="1:9" x14ac:dyDescent="0.25">
      <c r="A1633" s="7">
        <v>43557</v>
      </c>
      <c r="B1633" s="7">
        <f t="shared" si="76"/>
        <v>43558</v>
      </c>
      <c r="C1633" s="7"/>
      <c r="D1633" s="7"/>
      <c r="E1633" s="8">
        <f t="shared" si="77"/>
        <v>2019</v>
      </c>
      <c r="F1633" s="8">
        <f t="shared" si="78"/>
        <v>4</v>
      </c>
      <c r="G1633" t="s">
        <v>510</v>
      </c>
      <c r="H1633" t="str">
        <f>VLOOKUP(G1633,recodage_dispositifs!$A$1:$B$581,2,FALSE)</f>
        <v xml:space="preserve">PROTHESE STERNALE </v>
      </c>
      <c r="I1633" t="str">
        <f>VLOOKUP(G1633,recodage_dispositifs!$A$1:$C$581,3,FALSE)</f>
        <v>chirurgie</v>
      </c>
    </row>
    <row r="1634" spans="1:9" x14ac:dyDescent="0.25">
      <c r="A1634" s="7">
        <v>43557</v>
      </c>
      <c r="B1634" s="7">
        <f t="shared" si="76"/>
        <v>43558</v>
      </c>
      <c r="C1634" s="7"/>
      <c r="D1634" s="7"/>
      <c r="E1634" s="8">
        <f t="shared" si="77"/>
        <v>2019</v>
      </c>
      <c r="F1634" s="8">
        <f t="shared" si="78"/>
        <v>4</v>
      </c>
      <c r="G1634" t="s">
        <v>510</v>
      </c>
      <c r="H1634" t="str">
        <f>VLOOKUP(G1634,recodage_dispositifs!$A$1:$B$581,2,FALSE)</f>
        <v xml:space="preserve">PROTHESE STERNALE </v>
      </c>
      <c r="I1634" t="str">
        <f>VLOOKUP(G1634,recodage_dispositifs!$A$1:$C$581,3,FALSE)</f>
        <v>chirurgie</v>
      </c>
    </row>
    <row r="1635" spans="1:9" x14ac:dyDescent="0.25">
      <c r="A1635" s="7">
        <v>43556</v>
      </c>
      <c r="B1635" s="7">
        <f t="shared" si="76"/>
        <v>43557</v>
      </c>
      <c r="C1635" s="7"/>
      <c r="D1635" s="7"/>
      <c r="E1635" s="8">
        <f t="shared" si="77"/>
        <v>2019</v>
      </c>
      <c r="F1635" s="8">
        <f t="shared" si="78"/>
        <v>4</v>
      </c>
      <c r="G1635" t="s">
        <v>351</v>
      </c>
      <c r="H1635" t="str">
        <f>VLOOKUP(G1635,recodage_dispositifs!$A$1:$B$581,2,FALSE)</f>
        <v>MATERIEL ANCILLAIRE</v>
      </c>
      <c r="I1635" t="str">
        <f>VLOOKUP(G1635,recodage_dispositifs!$A$1:$C$581,3,FALSE)</f>
        <v>chirurgie</v>
      </c>
    </row>
    <row r="1636" spans="1:9" x14ac:dyDescent="0.25">
      <c r="A1636" s="7">
        <v>43554</v>
      </c>
      <c r="B1636" s="7">
        <f t="shared" si="76"/>
        <v>43555</v>
      </c>
      <c r="C1636" s="7"/>
      <c r="D1636" s="7"/>
      <c r="E1636" s="8">
        <f t="shared" si="77"/>
        <v>2019</v>
      </c>
      <c r="F1636" s="8">
        <f t="shared" si="78"/>
        <v>3</v>
      </c>
      <c r="G1636" t="s">
        <v>508</v>
      </c>
      <c r="H1636" t="str">
        <f>VLOOKUP(G1636,recodage_dispositifs!$A$1:$B$581,2,FALSE)</f>
        <v xml:space="preserve">MONITEUR DE SURVEILLANCE ( ACCESSOIRE ) </v>
      </c>
      <c r="I1636" t="str">
        <f>VLOOKUP(G1636,recodage_dispositifs!$A$1:$C$581,3,FALSE)</f>
        <v>a_classer_plus_tard</v>
      </c>
    </row>
    <row r="1637" spans="1:9" x14ac:dyDescent="0.25">
      <c r="A1637" s="7">
        <v>43554</v>
      </c>
      <c r="B1637" s="7">
        <f t="shared" si="76"/>
        <v>43555</v>
      </c>
      <c r="C1637" s="7"/>
      <c r="D1637" s="7"/>
      <c r="E1637" s="8">
        <f t="shared" si="77"/>
        <v>2019</v>
      </c>
      <c r="F1637" s="8">
        <f t="shared" si="78"/>
        <v>3</v>
      </c>
      <c r="G1637" t="s">
        <v>508</v>
      </c>
      <c r="H1637" t="str">
        <f>VLOOKUP(G1637,recodage_dispositifs!$A$1:$B$581,2,FALSE)</f>
        <v xml:space="preserve">MONITEUR DE SURVEILLANCE ( ACCESSOIRE ) </v>
      </c>
      <c r="I1637" t="str">
        <f>VLOOKUP(G1637,recodage_dispositifs!$A$1:$C$581,3,FALSE)</f>
        <v>a_classer_plus_tard</v>
      </c>
    </row>
    <row r="1638" spans="1:9" x14ac:dyDescent="0.25">
      <c r="A1638" s="7">
        <v>43553</v>
      </c>
      <c r="B1638" s="7">
        <f t="shared" si="76"/>
        <v>43554</v>
      </c>
      <c r="C1638" s="7"/>
      <c r="D1638" s="7"/>
      <c r="E1638" s="8">
        <f t="shared" si="77"/>
        <v>2019</v>
      </c>
      <c r="F1638" s="8">
        <f t="shared" si="78"/>
        <v>3</v>
      </c>
      <c r="G1638" t="s">
        <v>304</v>
      </c>
      <c r="H1638" t="str">
        <f>VLOOKUP(G1638,recodage_dispositifs!$A$1:$B$581,2,FALSE)</f>
        <v>CHAMP OPERATOIRE</v>
      </c>
      <c r="I1638" t="str">
        <f>VLOOKUP(G1638,recodage_dispositifs!$A$1:$C$581,3,FALSE)</f>
        <v>a_classer_plus_tard</v>
      </c>
    </row>
    <row r="1639" spans="1:9" x14ac:dyDescent="0.25">
      <c r="A1639" s="7">
        <v>43553</v>
      </c>
      <c r="B1639" s="7">
        <f t="shared" si="76"/>
        <v>43554</v>
      </c>
      <c r="C1639" s="7"/>
      <c r="D1639" s="7"/>
      <c r="E1639" s="8">
        <f t="shared" si="77"/>
        <v>2019</v>
      </c>
      <c r="F1639" s="8">
        <f t="shared" si="78"/>
        <v>3</v>
      </c>
      <c r="G1639" t="s">
        <v>177</v>
      </c>
      <c r="H1639" t="str">
        <f>VLOOKUP(G1639,recodage_dispositifs!$A$1:$B$581,2,FALSE)</f>
        <v>BIBERON</v>
      </c>
      <c r="I1639" t="str">
        <f>VLOOKUP(G1639,recodage_dispositifs!$A$1:$C$581,3,FALSE)</f>
        <v>a_classer_plus_tard</v>
      </c>
    </row>
    <row r="1640" spans="1:9" x14ac:dyDescent="0.25">
      <c r="A1640" s="7">
        <v>43553</v>
      </c>
      <c r="B1640" s="7">
        <f t="shared" si="76"/>
        <v>43554</v>
      </c>
      <c r="C1640" s="7"/>
      <c r="D1640" s="7"/>
      <c r="E1640" s="8">
        <f t="shared" si="77"/>
        <v>2019</v>
      </c>
      <c r="F1640" s="8">
        <f t="shared" si="78"/>
        <v>3</v>
      </c>
      <c r="G1640" t="s">
        <v>177</v>
      </c>
      <c r="H1640" t="str">
        <f>VLOOKUP(G1640,recodage_dispositifs!$A$1:$B$581,2,FALSE)</f>
        <v>BIBERON</v>
      </c>
      <c r="I1640" t="str">
        <f>VLOOKUP(G1640,recodage_dispositifs!$A$1:$C$581,3,FALSE)</f>
        <v>a_classer_plus_tard</v>
      </c>
    </row>
    <row r="1641" spans="1:9" x14ac:dyDescent="0.25">
      <c r="A1641" s="7">
        <v>43553</v>
      </c>
      <c r="B1641" s="7">
        <f t="shared" si="76"/>
        <v>43554</v>
      </c>
      <c r="C1641" s="7"/>
      <c r="D1641" s="7"/>
      <c r="E1641" s="8">
        <f t="shared" si="77"/>
        <v>2019</v>
      </c>
      <c r="F1641" s="8">
        <f t="shared" si="78"/>
        <v>3</v>
      </c>
      <c r="G1641" t="s">
        <v>511</v>
      </c>
      <c r="H1641" t="str">
        <f>VLOOKUP(G1641,recodage_dispositifs!$A$1:$B$581,2,FALSE)</f>
        <v>MONITEUR DE TRANSPORT MULTIPARAMÉTRIQUE</v>
      </c>
      <c r="I1641" t="str">
        <f>VLOOKUP(G1641,recodage_dispositifs!$A$1:$C$581,3,FALSE)</f>
        <v>a_classer_plus_tard</v>
      </c>
    </row>
    <row r="1642" spans="1:9" x14ac:dyDescent="0.25">
      <c r="A1642" s="7">
        <v>43553</v>
      </c>
      <c r="B1642" s="7">
        <f t="shared" si="76"/>
        <v>43554</v>
      </c>
      <c r="C1642" s="7"/>
      <c r="D1642" s="7"/>
      <c r="E1642" s="8">
        <f t="shared" si="77"/>
        <v>2019</v>
      </c>
      <c r="F1642" s="8">
        <f t="shared" si="78"/>
        <v>3</v>
      </c>
      <c r="G1642" t="s">
        <v>512</v>
      </c>
      <c r="H1642" t="str">
        <f>VLOOKUP(G1642,recodage_dispositifs!$A$1:$B$581,2,FALSE)</f>
        <v xml:space="preserve">ELECTRODES ECG </v>
      </c>
      <c r="I1642" t="str">
        <f>VLOOKUP(G1642,recodage_dispositifs!$A$1:$C$581,3,FALSE)</f>
        <v>a_classer_plus_tard</v>
      </c>
    </row>
    <row r="1643" spans="1:9" x14ac:dyDescent="0.25">
      <c r="A1643" s="7">
        <v>43553</v>
      </c>
      <c r="B1643" s="7">
        <f t="shared" si="76"/>
        <v>43554</v>
      </c>
      <c r="C1643" s="7"/>
      <c r="D1643" s="7"/>
      <c r="E1643" s="8">
        <f t="shared" si="77"/>
        <v>2019</v>
      </c>
      <c r="F1643" s="8">
        <f t="shared" si="78"/>
        <v>3</v>
      </c>
      <c r="G1643" t="s">
        <v>513</v>
      </c>
      <c r="H1643" t="str">
        <f>VLOOKUP(G1643,recodage_dispositifs!$A$1:$B$581,2,FALSE)</f>
        <v>CANULE POUR CEC</v>
      </c>
      <c r="I1643" t="str">
        <f>VLOOKUP(G1643,recodage_dispositifs!$A$1:$C$581,3,FALSE)</f>
        <v>a_classer_plus_tard</v>
      </c>
    </row>
    <row r="1644" spans="1:9" x14ac:dyDescent="0.25">
      <c r="A1644" s="7">
        <v>43553</v>
      </c>
      <c r="B1644" s="7">
        <f t="shared" si="76"/>
        <v>43554</v>
      </c>
      <c r="C1644" s="7"/>
      <c r="D1644" s="7"/>
      <c r="E1644" s="8">
        <f t="shared" si="77"/>
        <v>2019</v>
      </c>
      <c r="F1644" s="8">
        <f t="shared" si="78"/>
        <v>3</v>
      </c>
      <c r="G1644" t="s">
        <v>508</v>
      </c>
      <c r="H1644" t="str">
        <f>VLOOKUP(G1644,recodage_dispositifs!$A$1:$B$581,2,FALSE)</f>
        <v xml:space="preserve">MONITEUR DE SURVEILLANCE ( ACCESSOIRE ) </v>
      </c>
      <c r="I1644" t="str">
        <f>VLOOKUP(G1644,recodage_dispositifs!$A$1:$C$581,3,FALSE)</f>
        <v>a_classer_plus_tard</v>
      </c>
    </row>
    <row r="1645" spans="1:9" x14ac:dyDescent="0.25">
      <c r="A1645" s="7">
        <v>43553</v>
      </c>
      <c r="B1645" s="7">
        <f t="shared" si="76"/>
        <v>43554</v>
      </c>
      <c r="C1645" s="7"/>
      <c r="D1645" s="7"/>
      <c r="E1645" s="8">
        <f t="shared" si="77"/>
        <v>2019</v>
      </c>
      <c r="F1645" s="8">
        <f t="shared" si="78"/>
        <v>3</v>
      </c>
      <c r="G1645" t="s">
        <v>351</v>
      </c>
      <c r="H1645" t="str">
        <f>VLOOKUP(G1645,recodage_dispositifs!$A$1:$B$581,2,FALSE)</f>
        <v>MATERIEL ANCILLAIRE</v>
      </c>
      <c r="I1645" t="str">
        <f>VLOOKUP(G1645,recodage_dispositifs!$A$1:$C$581,3,FALSE)</f>
        <v>chirurgie</v>
      </c>
    </row>
    <row r="1646" spans="1:9" x14ac:dyDescent="0.25">
      <c r="A1646" s="7">
        <v>43553</v>
      </c>
      <c r="B1646" s="7">
        <f t="shared" si="76"/>
        <v>43554</v>
      </c>
      <c r="C1646" s="7"/>
      <c r="D1646" s="7"/>
      <c r="E1646" s="8">
        <f t="shared" si="77"/>
        <v>2019</v>
      </c>
      <c r="F1646" s="8">
        <f t="shared" si="78"/>
        <v>3</v>
      </c>
      <c r="G1646" t="s">
        <v>409</v>
      </c>
      <c r="H1646" t="str">
        <f>VLOOKUP(G1646,recodage_dispositifs!$A$1:$B$581,2,FALSE)</f>
        <v>PMI</v>
      </c>
      <c r="I1646" t="str">
        <f>VLOOKUP(G1646,recodage_dispositifs!$A$1:$C$581,3,FALSE)</f>
        <v>a_classer_plus_tard</v>
      </c>
    </row>
    <row r="1647" spans="1:9" x14ac:dyDescent="0.25">
      <c r="A1647" s="7">
        <v>43553</v>
      </c>
      <c r="B1647" s="7">
        <f t="shared" si="76"/>
        <v>43554</v>
      </c>
      <c r="C1647" s="7"/>
      <c r="D1647" s="7"/>
      <c r="E1647" s="8">
        <f t="shared" si="77"/>
        <v>2019</v>
      </c>
      <c r="F1647" s="8">
        <f t="shared" si="78"/>
        <v>3</v>
      </c>
      <c r="G1647" t="s">
        <v>233</v>
      </c>
      <c r="H1647" t="str">
        <f>VLOOKUP(G1647,recodage_dispositifs!$A$1:$B$581,2,FALSE)</f>
        <v>IMPLANT COCHLEAIRE</v>
      </c>
      <c r="I1647" t="str">
        <f>VLOOKUP(G1647,recodage_dispositifs!$A$1:$C$581,3,FALSE)</f>
        <v>a_classer_plus_tard</v>
      </c>
    </row>
    <row r="1648" spans="1:9" x14ac:dyDescent="0.25">
      <c r="A1648" s="7">
        <v>43553</v>
      </c>
      <c r="B1648" s="7">
        <f t="shared" si="76"/>
        <v>43554</v>
      </c>
      <c r="C1648" s="7"/>
      <c r="D1648" s="7"/>
      <c r="E1648" s="8">
        <f t="shared" si="77"/>
        <v>2019</v>
      </c>
      <c r="F1648" s="8">
        <f t="shared" si="78"/>
        <v>3</v>
      </c>
      <c r="G1648" t="s">
        <v>508</v>
      </c>
      <c r="H1648" t="str">
        <f>VLOOKUP(G1648,recodage_dispositifs!$A$1:$B$581,2,FALSE)</f>
        <v xml:space="preserve">MONITEUR DE SURVEILLANCE ( ACCESSOIRE ) </v>
      </c>
      <c r="I1648" t="str">
        <f>VLOOKUP(G1648,recodage_dispositifs!$A$1:$C$581,3,FALSE)</f>
        <v>a_classer_plus_tard</v>
      </c>
    </row>
    <row r="1649" spans="1:9" x14ac:dyDescent="0.25">
      <c r="A1649" s="7">
        <v>43553</v>
      </c>
      <c r="B1649" s="7">
        <f t="shared" si="76"/>
        <v>43554</v>
      </c>
      <c r="C1649" s="7"/>
      <c r="D1649" s="7"/>
      <c r="E1649" s="8">
        <f t="shared" si="77"/>
        <v>2019</v>
      </c>
      <c r="F1649" s="8">
        <f t="shared" si="78"/>
        <v>3</v>
      </c>
      <c r="G1649" t="s">
        <v>508</v>
      </c>
      <c r="H1649" t="str">
        <f>VLOOKUP(G1649,recodage_dispositifs!$A$1:$B$581,2,FALSE)</f>
        <v xml:space="preserve">MONITEUR DE SURVEILLANCE ( ACCESSOIRE ) </v>
      </c>
      <c r="I1649" t="str">
        <f>VLOOKUP(G1649,recodage_dispositifs!$A$1:$C$581,3,FALSE)</f>
        <v>a_classer_plus_tard</v>
      </c>
    </row>
    <row r="1650" spans="1:9" x14ac:dyDescent="0.25">
      <c r="A1650" s="7">
        <v>43553</v>
      </c>
      <c r="B1650" s="7">
        <f t="shared" si="76"/>
        <v>43554</v>
      </c>
      <c r="C1650" s="7"/>
      <c r="D1650" s="7"/>
      <c r="E1650" s="8">
        <f t="shared" si="77"/>
        <v>2019</v>
      </c>
      <c r="F1650" s="8">
        <f t="shared" si="78"/>
        <v>3</v>
      </c>
      <c r="G1650" t="s">
        <v>45</v>
      </c>
      <c r="H1650" t="str">
        <f>VLOOKUP(G1650,recodage_dispositifs!$A$1:$B$581,2,FALSE)</f>
        <v>AGRAFEUSE CHIRURGICALE</v>
      </c>
      <c r="I1650" t="str">
        <f>VLOOKUP(G1650,recodage_dispositifs!$A$1:$C$581,3,FALSE)</f>
        <v>chirurgie</v>
      </c>
    </row>
    <row r="1651" spans="1:9" x14ac:dyDescent="0.25">
      <c r="A1651" s="7">
        <v>43553</v>
      </c>
      <c r="B1651" s="7">
        <f t="shared" si="76"/>
        <v>43554</v>
      </c>
      <c r="C1651" s="7"/>
      <c r="D1651" s="7"/>
      <c r="E1651" s="8">
        <f t="shared" si="77"/>
        <v>2019</v>
      </c>
      <c r="F1651" s="8">
        <f t="shared" si="78"/>
        <v>3</v>
      </c>
      <c r="G1651" t="s">
        <v>514</v>
      </c>
      <c r="H1651" t="str">
        <f>VLOOKUP(G1651,recodage_dispositifs!$A$1:$B$581,2,FALSE)</f>
        <v>DISPOSITIF D'ASPIRATION</v>
      </c>
      <c r="I1651" t="str">
        <f>VLOOKUP(G1651,recodage_dispositifs!$A$1:$C$581,3,FALSE)</f>
        <v>a_classer_plus_tard</v>
      </c>
    </row>
    <row r="1652" spans="1:9" x14ac:dyDescent="0.25">
      <c r="A1652" s="7">
        <v>43553</v>
      </c>
      <c r="B1652" s="7">
        <f t="shared" si="76"/>
        <v>43554</v>
      </c>
      <c r="C1652" s="7"/>
      <c r="D1652" s="7"/>
      <c r="E1652" s="8">
        <f t="shared" si="77"/>
        <v>2019</v>
      </c>
      <c r="F1652" s="8">
        <f t="shared" si="78"/>
        <v>3</v>
      </c>
      <c r="G1652" t="s">
        <v>25</v>
      </c>
      <c r="H1652" t="str">
        <f>VLOOKUP(G1652,recodage_dispositifs!$A$1:$B$581,2,FALSE)</f>
        <v>CATHETER VEINEUX CENTRAL</v>
      </c>
      <c r="I1652" t="str">
        <f>VLOOKUP(G1652,recodage_dispositifs!$A$1:$C$581,3,FALSE)</f>
        <v>a_classer_plus_tard</v>
      </c>
    </row>
    <row r="1653" spans="1:9" x14ac:dyDescent="0.25">
      <c r="A1653" s="7">
        <v>43553</v>
      </c>
      <c r="B1653" s="7">
        <f t="shared" si="76"/>
        <v>43554</v>
      </c>
      <c r="C1653" s="7"/>
      <c r="D1653" s="7"/>
      <c r="E1653" s="8">
        <f t="shared" si="77"/>
        <v>2019</v>
      </c>
      <c r="F1653" s="8">
        <f t="shared" si="78"/>
        <v>3</v>
      </c>
      <c r="G1653" t="s">
        <v>515</v>
      </c>
      <c r="H1653" t="str">
        <f>VLOOKUP(G1653,recodage_dispositifs!$A$1:$B$581,2,FALSE)</f>
        <v>CATHETER D'HEMODIALYSE - CHRONIQUE</v>
      </c>
      <c r="I1653" t="str">
        <f>VLOOKUP(G1653,recodage_dispositifs!$A$1:$C$581,3,FALSE)</f>
        <v>a_classer_plus_tard</v>
      </c>
    </row>
    <row r="1654" spans="1:9" x14ac:dyDescent="0.25">
      <c r="A1654" s="7">
        <v>43552</v>
      </c>
      <c r="B1654" s="7">
        <f t="shared" si="76"/>
        <v>43553</v>
      </c>
      <c r="C1654" s="7"/>
      <c r="D1654" s="7"/>
      <c r="E1654" s="8">
        <f t="shared" si="77"/>
        <v>2019</v>
      </c>
      <c r="F1654" s="8">
        <f t="shared" si="78"/>
        <v>3</v>
      </c>
      <c r="G1654" t="s">
        <v>516</v>
      </c>
      <c r="H1654" t="str">
        <f>VLOOKUP(G1654,recodage_dispositifs!$A$1:$B$581,2,FALSE)</f>
        <v>ENDOSCOPE</v>
      </c>
      <c r="I1654" t="str">
        <f>VLOOKUP(G1654,recodage_dispositifs!$A$1:$C$581,3,FALSE)</f>
        <v>a_classer_plus_tard</v>
      </c>
    </row>
    <row r="1655" spans="1:9" x14ac:dyDescent="0.25">
      <c r="A1655" s="7">
        <v>43552</v>
      </c>
      <c r="B1655" s="7">
        <f t="shared" si="76"/>
        <v>43553</v>
      </c>
      <c r="C1655" s="7"/>
      <c r="D1655" s="7"/>
      <c r="E1655" s="8">
        <f t="shared" si="77"/>
        <v>2019</v>
      </c>
      <c r="F1655" s="8">
        <f t="shared" si="78"/>
        <v>3</v>
      </c>
      <c r="G1655" t="s">
        <v>409</v>
      </c>
      <c r="H1655" t="str">
        <f>VLOOKUP(G1655,recodage_dispositifs!$A$1:$B$581,2,FALSE)</f>
        <v>PMI</v>
      </c>
      <c r="I1655" t="str">
        <f>VLOOKUP(G1655,recodage_dispositifs!$A$1:$C$581,3,FALSE)</f>
        <v>a_classer_plus_tard</v>
      </c>
    </row>
    <row r="1656" spans="1:9" x14ac:dyDescent="0.25">
      <c r="A1656" s="7">
        <v>43552</v>
      </c>
      <c r="B1656" s="7">
        <f t="shared" si="76"/>
        <v>43553</v>
      </c>
      <c r="C1656" s="7"/>
      <c r="D1656" s="7"/>
      <c r="E1656" s="8">
        <f t="shared" si="77"/>
        <v>2019</v>
      </c>
      <c r="F1656" s="8">
        <f t="shared" si="78"/>
        <v>3</v>
      </c>
      <c r="G1656" t="s">
        <v>517</v>
      </c>
      <c r="H1656" t="str">
        <f>VLOOKUP(G1656,recodage_dispositifs!$A$1:$B$581,2,FALSE)</f>
        <v>DISPOSITIF DE LAVAGE</v>
      </c>
      <c r="I1656" t="str">
        <f>VLOOKUP(G1656,recodage_dispositifs!$A$1:$C$581,3,FALSE)</f>
        <v>a_classer_plus_tard</v>
      </c>
    </row>
    <row r="1657" spans="1:9" x14ac:dyDescent="0.25">
      <c r="A1657" s="7">
        <v>43552</v>
      </c>
      <c r="B1657" s="7">
        <f t="shared" si="76"/>
        <v>43553</v>
      </c>
      <c r="C1657" s="7"/>
      <c r="D1657" s="7"/>
      <c r="E1657" s="8">
        <f t="shared" si="77"/>
        <v>2019</v>
      </c>
      <c r="F1657" s="8">
        <f t="shared" si="78"/>
        <v>3</v>
      </c>
      <c r="G1657" t="s">
        <v>518</v>
      </c>
      <c r="H1657" t="str">
        <f>VLOOKUP(G1657,recodage_dispositifs!$A$1:$B$581,2,FALSE)</f>
        <v xml:space="preserve">
RACHI - ANESTHESIE ( AIGUILLE ) </v>
      </c>
      <c r="I1657" t="str">
        <f>VLOOKUP(G1657,recodage_dispositifs!$A$1:$C$581,3,FALSE)</f>
        <v>a_classer_plus_tard</v>
      </c>
    </row>
    <row r="1658" spans="1:9" x14ac:dyDescent="0.25">
      <c r="A1658" s="7">
        <v>43552</v>
      </c>
      <c r="B1658" s="7">
        <f t="shared" si="76"/>
        <v>43553</v>
      </c>
      <c r="C1658" s="7"/>
      <c r="D1658" s="7"/>
      <c r="E1658" s="8">
        <f t="shared" si="77"/>
        <v>2019</v>
      </c>
      <c r="F1658" s="8">
        <f t="shared" si="78"/>
        <v>3</v>
      </c>
      <c r="G1658" t="s">
        <v>519</v>
      </c>
      <c r="H1658" t="str">
        <f>VLOOKUP(G1658,recodage_dispositifs!$A$1:$B$581,2,FALSE)</f>
        <v>LIT MEDICAL ( BARRIERE )</v>
      </c>
      <c r="I1658" t="str">
        <f>VLOOKUP(G1658,recodage_dispositifs!$A$1:$C$581,3,FALSE)</f>
        <v>a_classer_plus_tard</v>
      </c>
    </row>
    <row r="1659" spans="1:9" x14ac:dyDescent="0.25">
      <c r="A1659" s="7">
        <v>43552</v>
      </c>
      <c r="B1659" s="7">
        <f t="shared" si="76"/>
        <v>43553</v>
      </c>
      <c r="C1659" s="7"/>
      <c r="D1659" s="7"/>
      <c r="E1659" s="8">
        <f t="shared" si="77"/>
        <v>2019</v>
      </c>
      <c r="F1659" s="8">
        <f t="shared" si="78"/>
        <v>3</v>
      </c>
      <c r="G1659" t="s">
        <v>520</v>
      </c>
      <c r="H1659" t="str">
        <f>VLOOKUP(G1659,recodage_dispositifs!$A$1:$B$581,2,FALSE)</f>
        <v>DISPOSITIF ATTRAPE SUTURE</v>
      </c>
      <c r="I1659" t="str">
        <f>VLOOKUP(G1659,recodage_dispositifs!$A$1:$C$581,3,FALSE)</f>
        <v>a_classer_plus_tard</v>
      </c>
    </row>
    <row r="1660" spans="1:9" x14ac:dyDescent="0.25">
      <c r="A1660" s="7">
        <v>43551</v>
      </c>
      <c r="B1660" s="7">
        <f t="shared" si="76"/>
        <v>43552</v>
      </c>
      <c r="C1660" s="7"/>
      <c r="D1660" s="7"/>
      <c r="E1660" s="8">
        <f t="shared" si="77"/>
        <v>2019</v>
      </c>
      <c r="F1660" s="8">
        <f t="shared" si="78"/>
        <v>3</v>
      </c>
      <c r="G1660" t="s">
        <v>32</v>
      </c>
      <c r="H1660" t="str">
        <f>VLOOKUP(G1660,recodage_dispositifs!$A$1:$B$581,2,FALSE)</f>
        <v>CHAMBRE A CATHETER IMPLANTABLE</v>
      </c>
      <c r="I1660" t="str">
        <f>VLOOKUP(G1660,recodage_dispositifs!$A$1:$C$581,3,FALSE)</f>
        <v>a_classer_plus_tard</v>
      </c>
    </row>
    <row r="1661" spans="1:9" x14ac:dyDescent="0.25">
      <c r="A1661" s="7">
        <v>43551</v>
      </c>
      <c r="B1661" s="7">
        <f t="shared" si="76"/>
        <v>43552</v>
      </c>
      <c r="C1661" s="7"/>
      <c r="D1661" s="7"/>
      <c r="E1661" s="8">
        <f t="shared" si="77"/>
        <v>2019</v>
      </c>
      <c r="F1661" s="8">
        <f t="shared" si="78"/>
        <v>3</v>
      </c>
      <c r="G1661" t="s">
        <v>32</v>
      </c>
      <c r="H1661" t="str">
        <f>VLOOKUP(G1661,recodage_dispositifs!$A$1:$B$581,2,FALSE)</f>
        <v>CHAMBRE A CATHETER IMPLANTABLE</v>
      </c>
      <c r="I1661" t="str">
        <f>VLOOKUP(G1661,recodage_dispositifs!$A$1:$C$581,3,FALSE)</f>
        <v>a_classer_plus_tard</v>
      </c>
    </row>
    <row r="1662" spans="1:9" x14ac:dyDescent="0.25">
      <c r="A1662" s="7">
        <v>43551</v>
      </c>
      <c r="B1662" s="7">
        <f t="shared" si="76"/>
        <v>43552</v>
      </c>
      <c r="C1662" s="7"/>
      <c r="D1662" s="7"/>
      <c r="E1662" s="8">
        <f t="shared" si="77"/>
        <v>2019</v>
      </c>
      <c r="F1662" s="8">
        <f t="shared" si="78"/>
        <v>3</v>
      </c>
      <c r="G1662" t="s">
        <v>511</v>
      </c>
      <c r="H1662" t="str">
        <f>VLOOKUP(G1662,recodage_dispositifs!$A$1:$B$581,2,FALSE)</f>
        <v>MONITEUR DE TRANSPORT MULTIPARAMÉTRIQUE</v>
      </c>
      <c r="I1662" t="str">
        <f>VLOOKUP(G1662,recodage_dispositifs!$A$1:$C$581,3,FALSE)</f>
        <v>a_classer_plus_tard</v>
      </c>
    </row>
    <row r="1663" spans="1:9" x14ac:dyDescent="0.25">
      <c r="A1663" s="7">
        <v>43551</v>
      </c>
      <c r="B1663" s="7">
        <f t="shared" si="76"/>
        <v>43552</v>
      </c>
      <c r="C1663" s="7"/>
      <c r="D1663" s="7"/>
      <c r="E1663" s="8">
        <f t="shared" si="77"/>
        <v>2019</v>
      </c>
      <c r="F1663" s="8">
        <f t="shared" si="78"/>
        <v>3</v>
      </c>
      <c r="G1663" t="s">
        <v>409</v>
      </c>
      <c r="H1663" t="str">
        <f>VLOOKUP(G1663,recodage_dispositifs!$A$1:$B$581,2,FALSE)</f>
        <v>PMI</v>
      </c>
      <c r="I1663" t="str">
        <f>VLOOKUP(G1663,recodage_dispositifs!$A$1:$C$581,3,FALSE)</f>
        <v>a_classer_plus_tard</v>
      </c>
    </row>
    <row r="1664" spans="1:9" x14ac:dyDescent="0.25">
      <c r="A1664" s="7">
        <v>43551</v>
      </c>
      <c r="B1664" s="7">
        <f t="shared" si="76"/>
        <v>43552</v>
      </c>
      <c r="C1664" s="7"/>
      <c r="D1664" s="7"/>
      <c r="E1664" s="8">
        <f t="shared" si="77"/>
        <v>2019</v>
      </c>
      <c r="F1664" s="8">
        <f t="shared" si="78"/>
        <v>3</v>
      </c>
      <c r="G1664" t="s">
        <v>84</v>
      </c>
      <c r="H1664" t="str">
        <f>VLOOKUP(G1664,recodage_dispositifs!$A$1:$B$581,2,FALSE)</f>
        <v>MOTEUR CHIRURGICAL</v>
      </c>
      <c r="I1664" t="str">
        <f>VLOOKUP(G1664,recodage_dispositifs!$A$1:$C$581,3,FALSE)</f>
        <v>a_classer_plus_tard</v>
      </c>
    </row>
    <row r="1665" spans="1:9" x14ac:dyDescent="0.25">
      <c r="A1665" s="7">
        <v>43551</v>
      </c>
      <c r="B1665" s="7">
        <f t="shared" si="76"/>
        <v>43552</v>
      </c>
      <c r="C1665" s="7"/>
      <c r="D1665" s="7"/>
      <c r="E1665" s="8">
        <f t="shared" si="77"/>
        <v>2019</v>
      </c>
      <c r="F1665" s="8">
        <f t="shared" si="78"/>
        <v>3</v>
      </c>
      <c r="G1665" t="s">
        <v>32</v>
      </c>
      <c r="H1665" t="str">
        <f>VLOOKUP(G1665,recodage_dispositifs!$A$1:$B$581,2,FALSE)</f>
        <v>CHAMBRE A CATHETER IMPLANTABLE</v>
      </c>
      <c r="I1665" t="str">
        <f>VLOOKUP(G1665,recodage_dispositifs!$A$1:$C$581,3,FALSE)</f>
        <v>a_classer_plus_tard</v>
      </c>
    </row>
    <row r="1666" spans="1:9" x14ac:dyDescent="0.25">
      <c r="A1666" s="7">
        <v>43551</v>
      </c>
      <c r="B1666" s="7">
        <f t="shared" si="76"/>
        <v>43552</v>
      </c>
      <c r="C1666" s="7"/>
      <c r="D1666" s="7"/>
      <c r="E1666" s="8">
        <f t="shared" si="77"/>
        <v>2019</v>
      </c>
      <c r="F1666" s="8">
        <f t="shared" si="78"/>
        <v>3</v>
      </c>
      <c r="G1666" t="s">
        <v>102</v>
      </c>
      <c r="H1666" t="str">
        <f>VLOOKUP(G1666,recodage_dispositifs!$A$1:$B$581,2,FALSE)</f>
        <v>POMPE A INSULINE EXTERNE</v>
      </c>
      <c r="I1666" t="str">
        <f>VLOOKUP(G1666,recodage_dispositifs!$A$1:$C$581,3,FALSE)</f>
        <v>a_classer_plus_tard</v>
      </c>
    </row>
    <row r="1667" spans="1:9" x14ac:dyDescent="0.25">
      <c r="A1667" s="7">
        <v>43550</v>
      </c>
      <c r="B1667" s="7">
        <f t="shared" si="76"/>
        <v>43551</v>
      </c>
      <c r="C1667" s="7"/>
      <c r="D1667" s="7"/>
      <c r="E1667" s="8">
        <f t="shared" si="77"/>
        <v>2019</v>
      </c>
      <c r="F1667" s="8">
        <f t="shared" si="78"/>
        <v>3</v>
      </c>
      <c r="G1667" t="s">
        <v>23</v>
      </c>
      <c r="H1667" t="str">
        <f>VLOOKUP(G1667,recodage_dispositifs!$A$1:$B$581,2,FALSE)</f>
        <v>DEFIBRILLATEUR EXTERNE</v>
      </c>
      <c r="I1667" t="str">
        <f>VLOOKUP(G1667,recodage_dispositifs!$A$1:$C$581,3,FALSE)</f>
        <v>a_classer_plus_tard</v>
      </c>
    </row>
    <row r="1668" spans="1:9" x14ac:dyDescent="0.25">
      <c r="A1668" s="7">
        <v>43546</v>
      </c>
      <c r="B1668" s="7">
        <f t="shared" ref="B1668:B1731" si="79">A1668+1</f>
        <v>43547</v>
      </c>
      <c r="C1668" s="7"/>
      <c r="D1668" s="7"/>
      <c r="E1668" s="8">
        <f t="shared" ref="E1668:E1731" si="80">YEAR(A1668)</f>
        <v>2019</v>
      </c>
      <c r="F1668" s="8">
        <f t="shared" ref="F1668:F1731" si="81">MONTH(A1668)</f>
        <v>3</v>
      </c>
      <c r="G1668" t="s">
        <v>215</v>
      </c>
      <c r="H1668" t="str">
        <f>VLOOKUP(G1668,recodage_dispositifs!$A$1:$B$581,2,FALSE)</f>
        <v>MONITEUR DE SURVEILLANCE CARDIO- RESPIRATOIRE</v>
      </c>
      <c r="I1668" t="str">
        <f>VLOOKUP(G1668,recodage_dispositifs!$A$1:$C$581,3,FALSE)</f>
        <v>a_classer_plus_tard</v>
      </c>
    </row>
    <row r="1669" spans="1:9" x14ac:dyDescent="0.25">
      <c r="A1669" s="7">
        <v>43546</v>
      </c>
      <c r="B1669" s="7">
        <f t="shared" si="79"/>
        <v>43547</v>
      </c>
      <c r="C1669" s="7"/>
      <c r="D1669" s="7"/>
      <c r="E1669" s="8">
        <f t="shared" si="80"/>
        <v>2019</v>
      </c>
      <c r="F1669" s="8">
        <f t="shared" si="81"/>
        <v>3</v>
      </c>
      <c r="G1669" t="s">
        <v>410</v>
      </c>
      <c r="H1669" t="str">
        <f>VLOOKUP(G1669,recodage_dispositifs!$A$1:$B$581,2,FALSE)</f>
        <v>BISTOURI A ULTRASON</v>
      </c>
      <c r="I1669" t="str">
        <f>VLOOKUP(G1669,recodage_dispositifs!$A$1:$C$581,3,FALSE)</f>
        <v>chirurgie</v>
      </c>
    </row>
    <row r="1670" spans="1:9" x14ac:dyDescent="0.25">
      <c r="A1670" s="7">
        <v>43546</v>
      </c>
      <c r="B1670" s="7">
        <f t="shared" si="79"/>
        <v>43547</v>
      </c>
      <c r="C1670" s="7"/>
      <c r="D1670" s="7"/>
      <c r="E1670" s="8">
        <f t="shared" si="80"/>
        <v>2019</v>
      </c>
      <c r="F1670" s="8">
        <f t="shared" si="81"/>
        <v>3</v>
      </c>
      <c r="G1670" t="s">
        <v>409</v>
      </c>
      <c r="H1670" t="str">
        <f>VLOOKUP(G1670,recodage_dispositifs!$A$1:$B$581,2,FALSE)</f>
        <v>PMI</v>
      </c>
      <c r="I1670" t="str">
        <f>VLOOKUP(G1670,recodage_dispositifs!$A$1:$C$581,3,FALSE)</f>
        <v>a_classer_plus_tard</v>
      </c>
    </row>
    <row r="1671" spans="1:9" x14ac:dyDescent="0.25">
      <c r="A1671" s="7">
        <v>43546</v>
      </c>
      <c r="B1671" s="7">
        <f t="shared" si="79"/>
        <v>43547</v>
      </c>
      <c r="C1671" s="7"/>
      <c r="D1671" s="7"/>
      <c r="E1671" s="8">
        <f t="shared" si="80"/>
        <v>2019</v>
      </c>
      <c r="F1671" s="8">
        <f t="shared" si="81"/>
        <v>3</v>
      </c>
      <c r="G1671" t="s">
        <v>409</v>
      </c>
      <c r="H1671" t="str">
        <f>VLOOKUP(G1671,recodage_dispositifs!$A$1:$B$581,2,FALSE)</f>
        <v>PMI</v>
      </c>
      <c r="I1671" t="str">
        <f>VLOOKUP(G1671,recodage_dispositifs!$A$1:$C$581,3,FALSE)</f>
        <v>a_classer_plus_tard</v>
      </c>
    </row>
    <row r="1672" spans="1:9" x14ac:dyDescent="0.25">
      <c r="A1672" s="7">
        <v>43546</v>
      </c>
      <c r="B1672" s="7">
        <f t="shared" si="79"/>
        <v>43547</v>
      </c>
      <c r="C1672" s="7"/>
      <c r="D1672" s="7"/>
      <c r="E1672" s="8">
        <f t="shared" si="80"/>
        <v>2019</v>
      </c>
      <c r="F1672" s="8">
        <f t="shared" si="81"/>
        <v>3</v>
      </c>
      <c r="G1672" t="s">
        <v>409</v>
      </c>
      <c r="H1672" t="str">
        <f>VLOOKUP(G1672,recodage_dispositifs!$A$1:$B$581,2,FALSE)</f>
        <v>PMI</v>
      </c>
      <c r="I1672" t="str">
        <f>VLOOKUP(G1672,recodage_dispositifs!$A$1:$C$581,3,FALSE)</f>
        <v>a_classer_plus_tard</v>
      </c>
    </row>
    <row r="1673" spans="1:9" x14ac:dyDescent="0.25">
      <c r="A1673" s="7">
        <v>43546</v>
      </c>
      <c r="B1673" s="7">
        <f t="shared" si="79"/>
        <v>43547</v>
      </c>
      <c r="C1673" s="7"/>
      <c r="D1673" s="7"/>
      <c r="E1673" s="8">
        <f t="shared" si="80"/>
        <v>2019</v>
      </c>
      <c r="F1673" s="8">
        <f t="shared" si="81"/>
        <v>3</v>
      </c>
      <c r="G1673" t="s">
        <v>409</v>
      </c>
      <c r="H1673" t="str">
        <f>VLOOKUP(G1673,recodage_dispositifs!$A$1:$B$581,2,FALSE)</f>
        <v>PMI</v>
      </c>
      <c r="I1673" t="str">
        <f>VLOOKUP(G1673,recodage_dispositifs!$A$1:$C$581,3,FALSE)</f>
        <v>a_classer_plus_tard</v>
      </c>
    </row>
    <row r="1674" spans="1:9" x14ac:dyDescent="0.25">
      <c r="A1674" s="7">
        <v>43546</v>
      </c>
      <c r="B1674" s="7">
        <f t="shared" si="79"/>
        <v>43547</v>
      </c>
      <c r="C1674" s="7"/>
      <c r="D1674" s="7"/>
      <c r="E1674" s="8">
        <f t="shared" si="80"/>
        <v>2019</v>
      </c>
      <c r="F1674" s="8">
        <f t="shared" si="81"/>
        <v>3</v>
      </c>
      <c r="G1674" t="s">
        <v>32</v>
      </c>
      <c r="H1674" t="str">
        <f>VLOOKUP(G1674,recodage_dispositifs!$A$1:$B$581,2,FALSE)</f>
        <v>CHAMBRE A CATHETER IMPLANTABLE</v>
      </c>
      <c r="I1674" t="str">
        <f>VLOOKUP(G1674,recodage_dispositifs!$A$1:$C$581,3,FALSE)</f>
        <v>a_classer_plus_tard</v>
      </c>
    </row>
    <row r="1675" spans="1:9" x14ac:dyDescent="0.25">
      <c r="A1675" s="7">
        <v>43546</v>
      </c>
      <c r="B1675" s="7">
        <f t="shared" si="79"/>
        <v>43547</v>
      </c>
      <c r="C1675" s="7"/>
      <c r="D1675" s="7"/>
      <c r="E1675" s="8">
        <f t="shared" si="80"/>
        <v>2019</v>
      </c>
      <c r="F1675" s="8">
        <f t="shared" si="81"/>
        <v>3</v>
      </c>
      <c r="G1675" t="s">
        <v>421</v>
      </c>
      <c r="H1675" t="str">
        <f>VLOOKUP(G1675,recodage_dispositifs!$A$1:$B$581,2,FALSE)</f>
        <v xml:space="preserve">VIS D'OSTEOSYNTHESE </v>
      </c>
      <c r="I1675" t="str">
        <f>VLOOKUP(G1675,recodage_dispositifs!$A$1:$C$581,3,FALSE)</f>
        <v>a_classer_plus_tard</v>
      </c>
    </row>
    <row r="1676" spans="1:9" x14ac:dyDescent="0.25">
      <c r="A1676" s="7">
        <v>43546</v>
      </c>
      <c r="B1676" s="7">
        <f t="shared" si="79"/>
        <v>43547</v>
      </c>
      <c r="C1676" s="7"/>
      <c r="D1676" s="7"/>
      <c r="E1676" s="8">
        <f t="shared" si="80"/>
        <v>2019</v>
      </c>
      <c r="F1676" s="8">
        <f t="shared" si="81"/>
        <v>3</v>
      </c>
      <c r="G1676" t="s">
        <v>521</v>
      </c>
      <c r="H1676" t="str">
        <f>VLOOKUP(G1676,recodage_dispositifs!$A$1:$B$581,2,FALSE)</f>
        <v>IMHE : GROUPAGE SANGUIN ABO</v>
      </c>
      <c r="I1676" t="str">
        <f>VLOOKUP(G1676,recodage_dispositifs!$A$1:$C$581,3,FALSE)</f>
        <v>a_classer_plus_tard</v>
      </c>
    </row>
    <row r="1677" spans="1:9" x14ac:dyDescent="0.25">
      <c r="A1677" s="7">
        <v>43546</v>
      </c>
      <c r="B1677" s="7">
        <f t="shared" si="79"/>
        <v>43547</v>
      </c>
      <c r="C1677" s="7"/>
      <c r="D1677" s="7"/>
      <c r="E1677" s="8">
        <f t="shared" si="80"/>
        <v>2019</v>
      </c>
      <c r="F1677" s="8">
        <f t="shared" si="81"/>
        <v>3</v>
      </c>
      <c r="G1677" t="s">
        <v>521</v>
      </c>
      <c r="H1677" t="str">
        <f>VLOOKUP(G1677,recodage_dispositifs!$A$1:$B$581,2,FALSE)</f>
        <v>IMHE : GROUPAGE SANGUIN ABO</v>
      </c>
      <c r="I1677" t="str">
        <f>VLOOKUP(G1677,recodage_dispositifs!$A$1:$C$581,3,FALSE)</f>
        <v>a_classer_plus_tard</v>
      </c>
    </row>
    <row r="1678" spans="1:9" x14ac:dyDescent="0.25">
      <c r="A1678" s="7">
        <v>43546</v>
      </c>
      <c r="B1678" s="7">
        <f t="shared" si="79"/>
        <v>43547</v>
      </c>
      <c r="C1678" s="7"/>
      <c r="D1678" s="7"/>
      <c r="E1678" s="8">
        <f t="shared" si="80"/>
        <v>2019</v>
      </c>
      <c r="F1678" s="8">
        <f t="shared" si="81"/>
        <v>3</v>
      </c>
      <c r="G1678" t="s">
        <v>233</v>
      </c>
      <c r="H1678" t="str">
        <f>VLOOKUP(G1678,recodage_dispositifs!$A$1:$B$581,2,FALSE)</f>
        <v>IMPLANT COCHLEAIRE</v>
      </c>
      <c r="I1678" t="str">
        <f>VLOOKUP(G1678,recodage_dispositifs!$A$1:$C$581,3,FALSE)</f>
        <v>a_classer_plus_tard</v>
      </c>
    </row>
    <row r="1679" spans="1:9" x14ac:dyDescent="0.25">
      <c r="A1679" s="7">
        <v>43546</v>
      </c>
      <c r="B1679" s="7">
        <f t="shared" si="79"/>
        <v>43547</v>
      </c>
      <c r="C1679" s="7"/>
      <c r="D1679" s="7"/>
      <c r="E1679" s="8">
        <f t="shared" si="80"/>
        <v>2019</v>
      </c>
      <c r="F1679" s="8">
        <f t="shared" si="81"/>
        <v>3</v>
      </c>
      <c r="G1679" t="s">
        <v>522</v>
      </c>
      <c r="H1679" t="str">
        <f>VLOOKUP(G1679,recodage_dispositifs!$A$1:$B$581,2,FALSE)</f>
        <v>GASTROSTOMIE PERCUTANEE ENDOSCOPIQUE ( SONDE )</v>
      </c>
      <c r="I1679" t="str">
        <f>VLOOKUP(G1679,recodage_dispositifs!$A$1:$C$581,3,FALSE)</f>
        <v>a_classer_plus_tard</v>
      </c>
    </row>
    <row r="1680" spans="1:9" x14ac:dyDescent="0.25">
      <c r="A1680" s="7">
        <v>43546</v>
      </c>
      <c r="B1680" s="7">
        <f t="shared" si="79"/>
        <v>43547</v>
      </c>
      <c r="C1680" s="7"/>
      <c r="D1680" s="7"/>
      <c r="E1680" s="8">
        <f t="shared" si="80"/>
        <v>2019</v>
      </c>
      <c r="F1680" s="8">
        <f t="shared" si="81"/>
        <v>3</v>
      </c>
      <c r="G1680" t="s">
        <v>91</v>
      </c>
      <c r="H1680" t="str">
        <f>VLOOKUP(G1680,recodage_dispositifs!$A$1:$B$581,2,FALSE)</f>
        <v>AIGUILLE</v>
      </c>
      <c r="I1680" t="str">
        <f>VLOOKUP(G1680,recodage_dispositifs!$A$1:$C$581,3,FALSE)</f>
        <v>a_classer_plus_tard</v>
      </c>
    </row>
    <row r="1681" spans="1:9" x14ac:dyDescent="0.25">
      <c r="A1681" s="7">
        <v>43546</v>
      </c>
      <c r="B1681" s="7">
        <f t="shared" si="79"/>
        <v>43547</v>
      </c>
      <c r="C1681" s="7"/>
      <c r="D1681" s="7"/>
      <c r="E1681" s="8">
        <f t="shared" si="80"/>
        <v>2019</v>
      </c>
      <c r="F1681" s="8">
        <f t="shared" si="81"/>
        <v>3</v>
      </c>
      <c r="G1681" t="s">
        <v>523</v>
      </c>
      <c r="H1681" t="str">
        <f>VLOOKUP(G1681,recodage_dispositifs!$A$1:$B$581,2,FALSE)</f>
        <v>ARTHROSCOPE</v>
      </c>
      <c r="I1681" t="str">
        <f>VLOOKUP(G1681,recodage_dispositifs!$A$1:$C$581,3,FALSE)</f>
        <v>a_classer_plus_tard</v>
      </c>
    </row>
    <row r="1682" spans="1:9" x14ac:dyDescent="0.25">
      <c r="A1682" s="7">
        <v>43546</v>
      </c>
      <c r="B1682" s="7">
        <f t="shared" si="79"/>
        <v>43547</v>
      </c>
      <c r="C1682" s="7"/>
      <c r="D1682" s="7"/>
      <c r="E1682" s="8">
        <f t="shared" si="80"/>
        <v>2019</v>
      </c>
      <c r="F1682" s="8">
        <f t="shared" si="81"/>
        <v>3</v>
      </c>
      <c r="G1682" t="s">
        <v>481</v>
      </c>
      <c r="H1682" t="str">
        <f>VLOOKUP(G1682,recodage_dispositifs!$A$1:$B$581,2,FALSE)</f>
        <v>SYSTÈME DE FIXATION DE LIGAMENTOPLASTIE</v>
      </c>
      <c r="I1682" t="str">
        <f>VLOOKUP(G1682,recodage_dispositifs!$A$1:$C$581,3,FALSE)</f>
        <v>a_classer_plus_tard</v>
      </c>
    </row>
    <row r="1683" spans="1:9" x14ac:dyDescent="0.25">
      <c r="A1683" s="7">
        <v>43545</v>
      </c>
      <c r="B1683" s="7">
        <f t="shared" si="79"/>
        <v>43546</v>
      </c>
      <c r="C1683" s="7"/>
      <c r="D1683" s="7"/>
      <c r="E1683" s="8">
        <f t="shared" si="80"/>
        <v>2019</v>
      </c>
      <c r="F1683" s="8">
        <f t="shared" si="81"/>
        <v>3</v>
      </c>
      <c r="G1683" t="s">
        <v>54</v>
      </c>
      <c r="H1683" t="str">
        <f>VLOOKUP(G1683,recodage_dispositifs!$A$1:$B$581,2,FALSE)</f>
        <v>DEFIBRILLATEUR IMPLANTABLE</v>
      </c>
      <c r="I1683" t="str">
        <f>VLOOKUP(G1683,recodage_dispositifs!$A$1:$C$581,3,FALSE)</f>
        <v>a_classer_plus_tard</v>
      </c>
    </row>
    <row r="1684" spans="1:9" x14ac:dyDescent="0.25">
      <c r="A1684" s="7">
        <v>43545</v>
      </c>
      <c r="B1684" s="7">
        <f t="shared" si="79"/>
        <v>43546</v>
      </c>
      <c r="C1684" s="7"/>
      <c r="D1684" s="7"/>
      <c r="E1684" s="8">
        <f t="shared" si="80"/>
        <v>2019</v>
      </c>
      <c r="F1684" s="8">
        <f t="shared" si="81"/>
        <v>3</v>
      </c>
      <c r="G1684" t="s">
        <v>357</v>
      </c>
      <c r="H1684" t="str">
        <f>VLOOKUP(G1684,recodage_dispositifs!$A$1:$B$581,2,FALSE)</f>
        <v>TROCART DE COELIOSCOPIE</v>
      </c>
      <c r="I1684" t="str">
        <f>VLOOKUP(G1684,recodage_dispositifs!$A$1:$C$581,3,FALSE)</f>
        <v>a_classer_plus_tard</v>
      </c>
    </row>
    <row r="1685" spans="1:9" x14ac:dyDescent="0.25">
      <c r="A1685" s="7">
        <v>43545</v>
      </c>
      <c r="B1685" s="7">
        <f t="shared" si="79"/>
        <v>43546</v>
      </c>
      <c r="C1685" s="7"/>
      <c r="D1685" s="7"/>
      <c r="E1685" s="8">
        <f t="shared" si="80"/>
        <v>2019</v>
      </c>
      <c r="F1685" s="8">
        <f t="shared" si="81"/>
        <v>3</v>
      </c>
      <c r="G1685" t="s">
        <v>291</v>
      </c>
      <c r="H1685" t="str">
        <f>VLOOKUP(G1685,recodage_dispositifs!$A$1:$B$581,2,FALSE)</f>
        <v>DISPOSITIF RECUEIL- ASPIRATION/DRAINAGE</v>
      </c>
      <c r="I1685" t="str">
        <f>VLOOKUP(G1685,recodage_dispositifs!$A$1:$C$581,3,FALSE)</f>
        <v>a_classer_plus_tard</v>
      </c>
    </row>
    <row r="1686" spans="1:9" x14ac:dyDescent="0.25">
      <c r="A1686" s="7">
        <v>43545</v>
      </c>
      <c r="B1686" s="7">
        <f t="shared" si="79"/>
        <v>43546</v>
      </c>
      <c r="C1686" s="7"/>
      <c r="D1686" s="7"/>
      <c r="E1686" s="8">
        <f t="shared" si="80"/>
        <v>2019</v>
      </c>
      <c r="F1686" s="8">
        <f t="shared" si="81"/>
        <v>3</v>
      </c>
      <c r="G1686" t="s">
        <v>524</v>
      </c>
      <c r="H1686" t="str">
        <f>VLOOKUP(G1686,recodage_dispositifs!$A$1:$B$581,2,FALSE)</f>
        <v>DISPOSITIF DE REPARATION DES VALVES CARDIAQUES</v>
      </c>
      <c r="I1686" t="str">
        <f>VLOOKUP(G1686,recodage_dispositifs!$A$1:$C$581,3,FALSE)</f>
        <v>a_classer_plus_tard</v>
      </c>
    </row>
    <row r="1687" spans="1:9" x14ac:dyDescent="0.25">
      <c r="A1687" s="7">
        <v>43545</v>
      </c>
      <c r="B1687" s="7">
        <f t="shared" si="79"/>
        <v>43546</v>
      </c>
      <c r="C1687" s="7"/>
      <c r="D1687" s="7"/>
      <c r="E1687" s="8">
        <f t="shared" si="80"/>
        <v>2019</v>
      </c>
      <c r="F1687" s="8">
        <f t="shared" si="81"/>
        <v>3</v>
      </c>
      <c r="G1687" t="s">
        <v>23</v>
      </c>
      <c r="H1687" t="str">
        <f>VLOOKUP(G1687,recodage_dispositifs!$A$1:$B$581,2,FALSE)</f>
        <v>DEFIBRILLATEUR EXTERNE</v>
      </c>
      <c r="I1687" t="str">
        <f>VLOOKUP(G1687,recodage_dispositifs!$A$1:$C$581,3,FALSE)</f>
        <v>a_classer_plus_tard</v>
      </c>
    </row>
    <row r="1688" spans="1:9" x14ac:dyDescent="0.25">
      <c r="A1688" s="7">
        <v>43545</v>
      </c>
      <c r="B1688" s="7">
        <f t="shared" si="79"/>
        <v>43546</v>
      </c>
      <c r="C1688" s="7"/>
      <c r="D1688" s="7"/>
      <c r="E1688" s="8">
        <f t="shared" si="80"/>
        <v>2019</v>
      </c>
      <c r="F1688" s="8">
        <f t="shared" si="81"/>
        <v>3</v>
      </c>
      <c r="G1688" t="s">
        <v>437</v>
      </c>
      <c r="H1688" t="str">
        <f>VLOOKUP(G1688,recodage_dispositifs!$A$1:$B$581,2,FALSE)</f>
        <v>PROTHESE TOTALE DE HANCHE</v>
      </c>
      <c r="I1688" t="str">
        <f>VLOOKUP(G1688,recodage_dispositifs!$A$1:$C$581,3,FALSE)</f>
        <v>chirurgie</v>
      </c>
    </row>
    <row r="1689" spans="1:9" x14ac:dyDescent="0.25">
      <c r="A1689" s="7">
        <v>43545</v>
      </c>
      <c r="B1689" s="7">
        <f t="shared" si="79"/>
        <v>43546</v>
      </c>
      <c r="C1689" s="7"/>
      <c r="D1689" s="7"/>
      <c r="E1689" s="8">
        <f t="shared" si="80"/>
        <v>2019</v>
      </c>
      <c r="F1689" s="8">
        <f t="shared" si="81"/>
        <v>3</v>
      </c>
      <c r="G1689" t="s">
        <v>233</v>
      </c>
      <c r="H1689" t="str">
        <f>VLOOKUP(G1689,recodage_dispositifs!$A$1:$B$581,2,FALSE)</f>
        <v>IMPLANT COCHLEAIRE</v>
      </c>
      <c r="I1689" t="str">
        <f>VLOOKUP(G1689,recodage_dispositifs!$A$1:$C$581,3,FALSE)</f>
        <v>a_classer_plus_tard</v>
      </c>
    </row>
    <row r="1690" spans="1:9" x14ac:dyDescent="0.25">
      <c r="A1690" s="7">
        <v>43545</v>
      </c>
      <c r="B1690" s="7">
        <f t="shared" si="79"/>
        <v>43546</v>
      </c>
      <c r="C1690" s="7"/>
      <c r="D1690" s="7"/>
      <c r="E1690" s="8">
        <f t="shared" si="80"/>
        <v>2019</v>
      </c>
      <c r="F1690" s="8">
        <f t="shared" si="81"/>
        <v>3</v>
      </c>
      <c r="G1690" t="s">
        <v>373</v>
      </c>
      <c r="H1690" t="str">
        <f>VLOOKUP(G1690,recodage_dispositifs!$A$1:$B$581,2,FALSE)</f>
        <v>OPHTALMOLOGIE ( AUTRE )</v>
      </c>
      <c r="I1690" t="str">
        <f>VLOOKUP(G1690,recodage_dispositifs!$A$1:$C$581,3,FALSE)</f>
        <v>a_classer_plus_tard</v>
      </c>
    </row>
    <row r="1691" spans="1:9" x14ac:dyDescent="0.25">
      <c r="A1691" s="7">
        <v>43545</v>
      </c>
      <c r="B1691" s="7">
        <f t="shared" si="79"/>
        <v>43546</v>
      </c>
      <c r="C1691" s="7"/>
      <c r="D1691" s="7"/>
      <c r="E1691" s="8">
        <f t="shared" si="80"/>
        <v>2019</v>
      </c>
      <c r="F1691" s="8">
        <f t="shared" si="81"/>
        <v>3</v>
      </c>
      <c r="G1691" t="s">
        <v>525</v>
      </c>
      <c r="H1691" t="str">
        <f>VLOOKUP(G1691,recodage_dispositifs!$A$1:$B$581,2,FALSE)</f>
        <v>MOBILE DE RADIOLOGIE - RX</v>
      </c>
      <c r="I1691" t="str">
        <f>VLOOKUP(G1691,recodage_dispositifs!$A$1:$C$581,3,FALSE)</f>
        <v>a_classer_plus_tard</v>
      </c>
    </row>
    <row r="1692" spans="1:9" x14ac:dyDescent="0.25">
      <c r="A1692" s="7">
        <v>43545</v>
      </c>
      <c r="B1692" s="7">
        <f t="shared" si="79"/>
        <v>43546</v>
      </c>
      <c r="C1692" s="7"/>
      <c r="D1692" s="7"/>
      <c r="E1692" s="8">
        <f t="shared" si="80"/>
        <v>2019</v>
      </c>
      <c r="F1692" s="8">
        <f t="shared" si="81"/>
        <v>3</v>
      </c>
      <c r="G1692" t="s">
        <v>526</v>
      </c>
      <c r="H1692" t="str">
        <f>VLOOKUP(G1692,recodage_dispositifs!$A$1:$B$581,2,FALSE)</f>
        <v>GASTROSCOPE</v>
      </c>
      <c r="I1692" t="str">
        <f>VLOOKUP(G1692,recodage_dispositifs!$A$1:$C$581,3,FALSE)</f>
        <v>a_classer_plus_tard</v>
      </c>
    </row>
    <row r="1693" spans="1:9" x14ac:dyDescent="0.25">
      <c r="A1693" s="7">
        <v>43545</v>
      </c>
      <c r="B1693" s="7">
        <f t="shared" si="79"/>
        <v>43546</v>
      </c>
      <c r="C1693" s="7"/>
      <c r="D1693" s="7"/>
      <c r="E1693" s="8">
        <f t="shared" si="80"/>
        <v>2019</v>
      </c>
      <c r="F1693" s="8">
        <f t="shared" si="81"/>
        <v>3</v>
      </c>
      <c r="G1693" t="s">
        <v>515</v>
      </c>
      <c r="H1693" t="str">
        <f>VLOOKUP(G1693,recodage_dispositifs!$A$1:$B$581,2,FALSE)</f>
        <v>CATHETER D'HEMODIALYSE - CHRONIQUE</v>
      </c>
      <c r="I1693" t="str">
        <f>VLOOKUP(G1693,recodage_dispositifs!$A$1:$C$581,3,FALSE)</f>
        <v>a_classer_plus_tard</v>
      </c>
    </row>
    <row r="1694" spans="1:9" x14ac:dyDescent="0.25">
      <c r="A1694" s="7">
        <v>43545</v>
      </c>
      <c r="B1694" s="7">
        <f t="shared" si="79"/>
        <v>43546</v>
      </c>
      <c r="C1694" s="7"/>
      <c r="D1694" s="7"/>
      <c r="E1694" s="8">
        <f t="shared" si="80"/>
        <v>2019</v>
      </c>
      <c r="F1694" s="8">
        <f t="shared" si="81"/>
        <v>3</v>
      </c>
      <c r="G1694" t="s">
        <v>364</v>
      </c>
      <c r="H1694" t="str">
        <f>VLOOKUP(G1694,recodage_dispositifs!$A$1:$B$581,2,FALSE)</f>
        <v>MAMMOTOME</v>
      </c>
      <c r="I1694" t="str">
        <f>VLOOKUP(G1694,recodage_dispositifs!$A$1:$C$581,3,FALSE)</f>
        <v>a_classer_plus_tard</v>
      </c>
    </row>
    <row r="1695" spans="1:9" x14ac:dyDescent="0.25">
      <c r="A1695" s="7">
        <v>43544</v>
      </c>
      <c r="B1695" s="7">
        <f t="shared" si="79"/>
        <v>43545</v>
      </c>
      <c r="C1695" s="7"/>
      <c r="D1695" s="7"/>
      <c r="E1695" s="8">
        <f t="shared" si="80"/>
        <v>2019</v>
      </c>
      <c r="F1695" s="8">
        <f t="shared" si="81"/>
        <v>3</v>
      </c>
      <c r="G1695" t="s">
        <v>209</v>
      </c>
      <c r="H1695" t="str">
        <f>VLOOKUP(G1695,recodage_dispositifs!$A$1:$B$581,2,FALSE)</f>
        <v>LEVE - PERSONNE MOBILE</v>
      </c>
      <c r="I1695" t="str">
        <f>VLOOKUP(G1695,recodage_dispositifs!$A$1:$C$581,3,FALSE)</f>
        <v>a_classer_plus_tard</v>
      </c>
    </row>
    <row r="1696" spans="1:9" x14ac:dyDescent="0.25">
      <c r="A1696" s="7">
        <v>43544</v>
      </c>
      <c r="B1696" s="7">
        <f t="shared" si="79"/>
        <v>43545</v>
      </c>
      <c r="C1696" s="7"/>
      <c r="D1696" s="7"/>
      <c r="E1696" s="8">
        <f t="shared" si="80"/>
        <v>2019</v>
      </c>
      <c r="F1696" s="8">
        <f t="shared" si="81"/>
        <v>3</v>
      </c>
      <c r="G1696" t="s">
        <v>527</v>
      </c>
      <c r="H1696" t="str">
        <f>VLOOKUP(G1696,recodage_dispositifs!$A$1:$B$581,2,FALSE)</f>
        <v>NAILS: EXPERT TIBIAL</v>
      </c>
      <c r="I1696" t="str">
        <f>VLOOKUP(G1696,recodage_dispositifs!$A$1:$C$581,3,FALSE)</f>
        <v>a_classer_plus_tard</v>
      </c>
    </row>
    <row r="1697" spans="1:9" x14ac:dyDescent="0.25">
      <c r="A1697" s="7">
        <v>43544</v>
      </c>
      <c r="B1697" s="7">
        <f t="shared" si="79"/>
        <v>43545</v>
      </c>
      <c r="C1697" s="7"/>
      <c r="D1697" s="7"/>
      <c r="E1697" s="8">
        <f t="shared" si="80"/>
        <v>2019</v>
      </c>
      <c r="F1697" s="8">
        <f t="shared" si="81"/>
        <v>3</v>
      </c>
      <c r="G1697" t="s">
        <v>527</v>
      </c>
      <c r="H1697" t="str">
        <f>VLOOKUP(G1697,recodage_dispositifs!$A$1:$B$581,2,FALSE)</f>
        <v>NAILS: EXPERT TIBIAL</v>
      </c>
      <c r="I1697" t="str">
        <f>VLOOKUP(G1697,recodage_dispositifs!$A$1:$C$581,3,FALSE)</f>
        <v>a_classer_plus_tard</v>
      </c>
    </row>
    <row r="1698" spans="1:9" x14ac:dyDescent="0.25">
      <c r="A1698" s="7">
        <v>43544</v>
      </c>
      <c r="B1698" s="7">
        <f t="shared" si="79"/>
        <v>43545</v>
      </c>
      <c r="C1698" s="7"/>
      <c r="D1698" s="7"/>
      <c r="E1698" s="8">
        <f t="shared" si="80"/>
        <v>2019</v>
      </c>
      <c r="F1698" s="8">
        <f t="shared" si="81"/>
        <v>3</v>
      </c>
      <c r="G1698" t="s">
        <v>233</v>
      </c>
      <c r="H1698" t="str">
        <f>VLOOKUP(G1698,recodage_dispositifs!$A$1:$B$581,2,FALSE)</f>
        <v>IMPLANT COCHLEAIRE</v>
      </c>
      <c r="I1698" t="str">
        <f>VLOOKUP(G1698,recodage_dispositifs!$A$1:$C$581,3,FALSE)</f>
        <v>a_classer_plus_tard</v>
      </c>
    </row>
    <row r="1699" spans="1:9" x14ac:dyDescent="0.25">
      <c r="A1699" s="7">
        <v>43544</v>
      </c>
      <c r="B1699" s="7">
        <f t="shared" si="79"/>
        <v>43545</v>
      </c>
      <c r="C1699" s="7"/>
      <c r="D1699" s="7"/>
      <c r="E1699" s="8">
        <f t="shared" si="80"/>
        <v>2019</v>
      </c>
      <c r="F1699" s="8">
        <f t="shared" si="81"/>
        <v>3</v>
      </c>
      <c r="G1699" t="s">
        <v>523</v>
      </c>
      <c r="H1699" t="str">
        <f>VLOOKUP(G1699,recodage_dispositifs!$A$1:$B$581,2,FALSE)</f>
        <v>ARTHROSCOPE</v>
      </c>
      <c r="I1699" t="str">
        <f>VLOOKUP(G1699,recodage_dispositifs!$A$1:$C$581,3,FALSE)</f>
        <v>a_classer_plus_tard</v>
      </c>
    </row>
    <row r="1700" spans="1:9" x14ac:dyDescent="0.25">
      <c r="A1700" s="7">
        <v>43544</v>
      </c>
      <c r="B1700" s="7">
        <f t="shared" si="79"/>
        <v>43545</v>
      </c>
      <c r="C1700" s="7"/>
      <c r="D1700" s="7"/>
      <c r="E1700" s="8">
        <f t="shared" si="80"/>
        <v>2019</v>
      </c>
      <c r="F1700" s="8">
        <f t="shared" si="81"/>
        <v>3</v>
      </c>
      <c r="G1700" t="s">
        <v>45</v>
      </c>
      <c r="H1700" t="str">
        <f>VLOOKUP(G1700,recodage_dispositifs!$A$1:$B$581,2,FALSE)</f>
        <v>AGRAFEUSE CHIRURGICALE</v>
      </c>
      <c r="I1700" t="str">
        <f>VLOOKUP(G1700,recodage_dispositifs!$A$1:$C$581,3,FALSE)</f>
        <v>chirurgie</v>
      </c>
    </row>
    <row r="1701" spans="1:9" x14ac:dyDescent="0.25">
      <c r="A1701" s="7">
        <v>43544</v>
      </c>
      <c r="B1701" s="7">
        <f t="shared" si="79"/>
        <v>43545</v>
      </c>
      <c r="C1701" s="7"/>
      <c r="D1701" s="7"/>
      <c r="E1701" s="8">
        <f t="shared" si="80"/>
        <v>2019</v>
      </c>
      <c r="F1701" s="8">
        <f t="shared" si="81"/>
        <v>3</v>
      </c>
      <c r="G1701" t="s">
        <v>520</v>
      </c>
      <c r="H1701" t="str">
        <f>VLOOKUP(G1701,recodage_dispositifs!$A$1:$B$581,2,FALSE)</f>
        <v>DISPOSITIF ATTRAPE SUTURE</v>
      </c>
      <c r="I1701" t="str">
        <f>VLOOKUP(G1701,recodage_dispositifs!$A$1:$C$581,3,FALSE)</f>
        <v>a_classer_plus_tard</v>
      </c>
    </row>
    <row r="1702" spans="1:9" x14ac:dyDescent="0.25">
      <c r="A1702" s="7">
        <v>43544</v>
      </c>
      <c r="B1702" s="7">
        <f t="shared" si="79"/>
        <v>43545</v>
      </c>
      <c r="C1702" s="7"/>
      <c r="D1702" s="7"/>
      <c r="E1702" s="8">
        <f t="shared" si="80"/>
        <v>2019</v>
      </c>
      <c r="F1702" s="8">
        <f t="shared" si="81"/>
        <v>3</v>
      </c>
      <c r="G1702" t="s">
        <v>528</v>
      </c>
      <c r="H1702" t="str">
        <f>VLOOKUP(G1702,recodage_dispositifs!$A$1:$B$581,2,FALSE)</f>
        <v>CÂBLE ECG</v>
      </c>
      <c r="I1702" t="str">
        <f>VLOOKUP(G1702,recodage_dispositifs!$A$1:$C$581,3,FALSE)</f>
        <v>a_classer_plus_tard</v>
      </c>
    </row>
    <row r="1703" spans="1:9" x14ac:dyDescent="0.25">
      <c r="A1703" s="7">
        <v>43542</v>
      </c>
      <c r="B1703" s="7">
        <f t="shared" si="79"/>
        <v>43543</v>
      </c>
      <c r="C1703" s="7"/>
      <c r="D1703" s="7"/>
      <c r="E1703" s="8">
        <f t="shared" si="80"/>
        <v>2019</v>
      </c>
      <c r="F1703" s="8">
        <f t="shared" si="81"/>
        <v>3</v>
      </c>
      <c r="G1703" t="s">
        <v>282</v>
      </c>
      <c r="H1703" t="str">
        <f>VLOOKUP(G1703,recodage_dispositifs!$A$1:$B$581,2,FALSE)</f>
        <v>DMU DE RECUPERATION PER ET POST - OPERATOIRE</v>
      </c>
      <c r="I1703" t="str">
        <f>VLOOKUP(G1703,recodage_dispositifs!$A$1:$C$581,3,FALSE)</f>
        <v>a_classer_plus_tard</v>
      </c>
    </row>
    <row r="1704" spans="1:9" x14ac:dyDescent="0.25">
      <c r="A1704" s="7">
        <v>43542</v>
      </c>
      <c r="B1704" s="7">
        <f t="shared" si="79"/>
        <v>43543</v>
      </c>
      <c r="C1704" s="7"/>
      <c r="D1704" s="7"/>
      <c r="E1704" s="8">
        <f t="shared" si="80"/>
        <v>2019</v>
      </c>
      <c r="F1704" s="8">
        <f t="shared" si="81"/>
        <v>3</v>
      </c>
      <c r="G1704" t="s">
        <v>423</v>
      </c>
      <c r="H1704" t="str">
        <f>VLOOKUP(G1704,recodage_dispositifs!$A$1:$B$581,2,FALSE)</f>
        <v>LENTILLE INTRA-OCULAIRE</v>
      </c>
      <c r="I1704" t="str">
        <f>VLOOKUP(G1704,recodage_dispositifs!$A$1:$C$581,3,FALSE)</f>
        <v>a_classer_plus_tard</v>
      </c>
    </row>
    <row r="1705" spans="1:9" x14ac:dyDescent="0.25">
      <c r="A1705" s="7">
        <v>43542</v>
      </c>
      <c r="B1705" s="7">
        <f t="shared" si="79"/>
        <v>43543</v>
      </c>
      <c r="C1705" s="7"/>
      <c r="D1705" s="7"/>
      <c r="E1705" s="8">
        <f t="shared" si="80"/>
        <v>2019</v>
      </c>
      <c r="F1705" s="8">
        <f t="shared" si="81"/>
        <v>3</v>
      </c>
      <c r="G1705" t="s">
        <v>209</v>
      </c>
      <c r="H1705" t="str">
        <f>VLOOKUP(G1705,recodage_dispositifs!$A$1:$B$581,2,FALSE)</f>
        <v>LEVE - PERSONNE MOBILE</v>
      </c>
      <c r="I1705" t="str">
        <f>VLOOKUP(G1705,recodage_dispositifs!$A$1:$C$581,3,FALSE)</f>
        <v>a_classer_plus_tard</v>
      </c>
    </row>
    <row r="1706" spans="1:9" x14ac:dyDescent="0.25">
      <c r="A1706" s="7">
        <v>43539</v>
      </c>
      <c r="B1706" s="7">
        <f t="shared" si="79"/>
        <v>43540</v>
      </c>
      <c r="C1706" s="7"/>
      <c r="D1706" s="7"/>
      <c r="E1706" s="8">
        <f t="shared" si="80"/>
        <v>2019</v>
      </c>
      <c r="F1706" s="8">
        <f t="shared" si="81"/>
        <v>3</v>
      </c>
      <c r="G1706" t="s">
        <v>127</v>
      </c>
      <c r="H1706" t="str">
        <f>VLOOKUP(G1706,recodage_dispositifs!$A$1:$B$581,2,FALSE)</f>
        <v>VENTILATEUR POUR USAGE A DOMICILE</v>
      </c>
      <c r="I1706" t="str">
        <f>VLOOKUP(G1706,recodage_dispositifs!$A$1:$C$581,3,FALSE)</f>
        <v>a_classer_plus_tard</v>
      </c>
    </row>
    <row r="1707" spans="1:9" x14ac:dyDescent="0.25">
      <c r="A1707" s="7">
        <v>43539</v>
      </c>
      <c r="B1707" s="7">
        <f t="shared" si="79"/>
        <v>43540</v>
      </c>
      <c r="C1707" s="7"/>
      <c r="D1707" s="7"/>
      <c r="E1707" s="8">
        <f t="shared" si="80"/>
        <v>2019</v>
      </c>
      <c r="F1707" s="8">
        <f t="shared" si="81"/>
        <v>3</v>
      </c>
      <c r="G1707" t="s">
        <v>210</v>
      </c>
      <c r="H1707" t="str">
        <f>VLOOKUP(G1707,recodage_dispositifs!$A$1:$B$581,2,FALSE)</f>
        <v>ANALYSEUR UTILISE EN ROUTINE - BIOCHIMIE</v>
      </c>
      <c r="I1707" t="str">
        <f>VLOOKUP(G1707,recodage_dispositifs!$A$1:$C$581,3,FALSE)</f>
        <v>biologie_medicale</v>
      </c>
    </row>
    <row r="1708" spans="1:9" x14ac:dyDescent="0.25">
      <c r="A1708" s="7">
        <v>43539</v>
      </c>
      <c r="B1708" s="7">
        <f t="shared" si="79"/>
        <v>43540</v>
      </c>
      <c r="C1708" s="7"/>
      <c r="D1708" s="7"/>
      <c r="E1708" s="8">
        <f t="shared" si="80"/>
        <v>2019</v>
      </c>
      <c r="F1708" s="8">
        <f t="shared" si="81"/>
        <v>3</v>
      </c>
      <c r="G1708" t="s">
        <v>120</v>
      </c>
      <c r="H1708" t="str">
        <f>VLOOKUP(G1708,recodage_dispositifs!$A$1:$B$581,2,FALSE)</f>
        <v>HEMATO HEMOS : TP - INR ( TEST UNITAIRE )</v>
      </c>
      <c r="I1708" t="str">
        <f>VLOOKUP(G1708,recodage_dispositifs!$A$1:$C$581,3,FALSE)</f>
        <v>a_classer_plus_tard</v>
      </c>
    </row>
    <row r="1709" spans="1:9" x14ac:dyDescent="0.25">
      <c r="A1709" s="7">
        <v>43539</v>
      </c>
      <c r="B1709" s="7">
        <f t="shared" si="79"/>
        <v>43540</v>
      </c>
      <c r="C1709" s="7"/>
      <c r="D1709" s="7"/>
      <c r="E1709" s="8">
        <f t="shared" si="80"/>
        <v>2019</v>
      </c>
      <c r="F1709" s="8">
        <f t="shared" si="81"/>
        <v>3</v>
      </c>
      <c r="G1709" t="s">
        <v>351</v>
      </c>
      <c r="H1709" t="str">
        <f>VLOOKUP(G1709,recodage_dispositifs!$A$1:$B$581,2,FALSE)</f>
        <v>MATERIEL ANCILLAIRE</v>
      </c>
      <c r="I1709" t="str">
        <f>VLOOKUP(G1709,recodage_dispositifs!$A$1:$C$581,3,FALSE)</f>
        <v>chirurgie</v>
      </c>
    </row>
    <row r="1710" spans="1:9" x14ac:dyDescent="0.25">
      <c r="A1710" s="7">
        <v>43539</v>
      </c>
      <c r="B1710" s="7">
        <f t="shared" si="79"/>
        <v>43540</v>
      </c>
      <c r="C1710" s="7"/>
      <c r="D1710" s="7"/>
      <c r="E1710" s="8">
        <f t="shared" si="80"/>
        <v>2019</v>
      </c>
      <c r="F1710" s="8">
        <f t="shared" si="81"/>
        <v>3</v>
      </c>
      <c r="G1710" t="s">
        <v>420</v>
      </c>
      <c r="H1710" t="str">
        <f>VLOOKUP(G1710,recodage_dispositifs!$A$1:$B$581,2,FALSE)</f>
        <v>GANT DE CHIRURGIE</v>
      </c>
      <c r="I1710" t="str">
        <f>VLOOKUP(G1710,recodage_dispositifs!$A$1:$C$581,3,FALSE)</f>
        <v>a_classer_plus_tard</v>
      </c>
    </row>
    <row r="1711" spans="1:9" x14ac:dyDescent="0.25">
      <c r="A1711" s="7">
        <v>43538</v>
      </c>
      <c r="B1711" s="7">
        <f t="shared" si="79"/>
        <v>43539</v>
      </c>
      <c r="C1711" s="7"/>
      <c r="D1711" s="7"/>
      <c r="E1711" s="8">
        <f t="shared" si="80"/>
        <v>2019</v>
      </c>
      <c r="F1711" s="8">
        <f t="shared" si="81"/>
        <v>3</v>
      </c>
      <c r="G1711" t="s">
        <v>409</v>
      </c>
      <c r="H1711" t="str">
        <f>VLOOKUP(G1711,recodage_dispositifs!$A$1:$B$581,2,FALSE)</f>
        <v>PMI</v>
      </c>
      <c r="I1711" t="str">
        <f>VLOOKUP(G1711,recodage_dispositifs!$A$1:$C$581,3,FALSE)</f>
        <v>a_classer_plus_tard</v>
      </c>
    </row>
    <row r="1712" spans="1:9" x14ac:dyDescent="0.25">
      <c r="A1712" s="7">
        <v>43538</v>
      </c>
      <c r="B1712" s="7">
        <f t="shared" si="79"/>
        <v>43539</v>
      </c>
      <c r="C1712" s="7"/>
      <c r="D1712" s="7"/>
      <c r="E1712" s="8">
        <f t="shared" si="80"/>
        <v>2019</v>
      </c>
      <c r="F1712" s="8">
        <f t="shared" si="81"/>
        <v>3</v>
      </c>
      <c r="G1712" t="s">
        <v>64</v>
      </c>
      <c r="H1712" t="str">
        <f>VLOOKUP(G1712,recodage_dispositifs!$A$1:$B$581,2,FALSE)</f>
        <v>PINCE A CLIP</v>
      </c>
      <c r="I1712" t="str">
        <f>VLOOKUP(G1712,recodage_dispositifs!$A$1:$C$581,3,FALSE)</f>
        <v>a_classer_plus_tard</v>
      </c>
    </row>
    <row r="1713" spans="1:9" x14ac:dyDescent="0.25">
      <c r="A1713" s="7">
        <v>43537</v>
      </c>
      <c r="B1713" s="7">
        <f t="shared" si="79"/>
        <v>43538</v>
      </c>
      <c r="C1713" s="7"/>
      <c r="D1713" s="7"/>
      <c r="E1713" s="8">
        <f t="shared" si="80"/>
        <v>2019</v>
      </c>
      <c r="F1713" s="8">
        <f t="shared" si="81"/>
        <v>3</v>
      </c>
      <c r="G1713" t="s">
        <v>40</v>
      </c>
      <c r="H1713" t="str">
        <f>VLOOKUP(G1713,recodage_dispositifs!$A$1:$B$581,2,FALSE)</f>
        <v>CHIRURGIE ASSISTEE PAR ORDINATEUR</v>
      </c>
      <c r="I1713" t="str">
        <f>VLOOKUP(G1713,recodage_dispositifs!$A$1:$C$581,3,FALSE)</f>
        <v>a_classer_plus_tard</v>
      </c>
    </row>
    <row r="1714" spans="1:9" x14ac:dyDescent="0.25">
      <c r="A1714" s="7">
        <v>43537</v>
      </c>
      <c r="B1714" s="7">
        <f t="shared" si="79"/>
        <v>43538</v>
      </c>
      <c r="C1714" s="7"/>
      <c r="D1714" s="7"/>
      <c r="E1714" s="8">
        <f t="shared" si="80"/>
        <v>2019</v>
      </c>
      <c r="F1714" s="8">
        <f t="shared" si="81"/>
        <v>3</v>
      </c>
      <c r="G1714" t="s">
        <v>68</v>
      </c>
      <c r="H1714" t="str">
        <f>VLOOKUP(G1714,recodage_dispositifs!$A$1:$B$581,2,FALSE)</f>
        <v xml:space="preserve">OBTURATEUR DE CATHETER D' HEMODIALYSE </v>
      </c>
      <c r="I1714" t="str">
        <f>VLOOKUP(G1714,recodage_dispositifs!$A$1:$C$581,3,FALSE)</f>
        <v>a_classer_plus_tard</v>
      </c>
    </row>
    <row r="1715" spans="1:9" x14ac:dyDescent="0.25">
      <c r="A1715" s="7">
        <v>43537</v>
      </c>
      <c r="B1715" s="7">
        <f t="shared" si="79"/>
        <v>43538</v>
      </c>
      <c r="C1715" s="7"/>
      <c r="D1715" s="7"/>
      <c r="E1715" s="8">
        <f t="shared" si="80"/>
        <v>2019</v>
      </c>
      <c r="F1715" s="8">
        <f t="shared" si="81"/>
        <v>3</v>
      </c>
      <c r="G1715" t="s">
        <v>40</v>
      </c>
      <c r="H1715" t="str">
        <f>VLOOKUP(G1715,recodage_dispositifs!$A$1:$B$581,2,FALSE)</f>
        <v>CHIRURGIE ASSISTEE PAR ORDINATEUR</v>
      </c>
      <c r="I1715" t="str">
        <f>VLOOKUP(G1715,recodage_dispositifs!$A$1:$C$581,3,FALSE)</f>
        <v>a_classer_plus_tard</v>
      </c>
    </row>
    <row r="1716" spans="1:9" x14ac:dyDescent="0.25">
      <c r="A1716" s="7">
        <v>43537</v>
      </c>
      <c r="B1716" s="7">
        <f t="shared" si="79"/>
        <v>43538</v>
      </c>
      <c r="C1716" s="7"/>
      <c r="D1716" s="7"/>
      <c r="E1716" s="8">
        <f t="shared" si="80"/>
        <v>2019</v>
      </c>
      <c r="F1716" s="8">
        <f t="shared" si="81"/>
        <v>3</v>
      </c>
      <c r="G1716" t="s">
        <v>498</v>
      </c>
      <c r="H1716" t="str">
        <f>VLOOKUP(G1716,recodage_dispositifs!$A$1:$B$581,2,FALSE)</f>
        <v>ENDOPROTHESE BILIAIRE</v>
      </c>
      <c r="I1716" t="str">
        <f>VLOOKUP(G1716,recodage_dispositifs!$A$1:$C$581,3,FALSE)</f>
        <v>a_classer_plus_tard</v>
      </c>
    </row>
    <row r="1717" spans="1:9" x14ac:dyDescent="0.25">
      <c r="A1717" s="7">
        <v>43537</v>
      </c>
      <c r="B1717" s="7">
        <f t="shared" si="79"/>
        <v>43538</v>
      </c>
      <c r="C1717" s="7"/>
      <c r="D1717" s="7"/>
      <c r="E1717" s="8">
        <f t="shared" si="80"/>
        <v>2019</v>
      </c>
      <c r="F1717" s="8">
        <f t="shared" si="81"/>
        <v>3</v>
      </c>
      <c r="G1717" t="s">
        <v>57</v>
      </c>
      <c r="H1717" t="str">
        <f>VLOOKUP(G1717,recodage_dispositifs!$A$1:$B$581,2,FALSE)</f>
        <v>CATHETER</v>
      </c>
      <c r="I1717" t="str">
        <f>VLOOKUP(G1717,recodage_dispositifs!$A$1:$C$581,3,FALSE)</f>
        <v>a_classer_plus_tard</v>
      </c>
    </row>
    <row r="1718" spans="1:9" x14ac:dyDescent="0.25">
      <c r="A1718" s="7">
        <v>43537</v>
      </c>
      <c r="B1718" s="7">
        <f t="shared" si="79"/>
        <v>43538</v>
      </c>
      <c r="C1718" s="7"/>
      <c r="D1718" s="7"/>
      <c r="E1718" s="8">
        <f t="shared" si="80"/>
        <v>2019</v>
      </c>
      <c r="F1718" s="8">
        <f t="shared" si="81"/>
        <v>3</v>
      </c>
      <c r="G1718" t="s">
        <v>526</v>
      </c>
      <c r="H1718" t="str">
        <f>VLOOKUP(G1718,recodage_dispositifs!$A$1:$B$581,2,FALSE)</f>
        <v>GASTROSCOPE</v>
      </c>
      <c r="I1718" t="str">
        <f>VLOOKUP(G1718,recodage_dispositifs!$A$1:$C$581,3,FALSE)</f>
        <v>a_classer_plus_tard</v>
      </c>
    </row>
    <row r="1719" spans="1:9" x14ac:dyDescent="0.25">
      <c r="A1719" s="7">
        <v>43537</v>
      </c>
      <c r="B1719" s="7">
        <f t="shared" si="79"/>
        <v>43538</v>
      </c>
      <c r="C1719" s="7"/>
      <c r="D1719" s="7"/>
      <c r="E1719" s="8">
        <f t="shared" si="80"/>
        <v>2019</v>
      </c>
      <c r="F1719" s="8">
        <f t="shared" si="81"/>
        <v>3</v>
      </c>
      <c r="G1719" t="s">
        <v>351</v>
      </c>
      <c r="H1719" t="str">
        <f>VLOOKUP(G1719,recodage_dispositifs!$A$1:$B$581,2,FALSE)</f>
        <v>MATERIEL ANCILLAIRE</v>
      </c>
      <c r="I1719" t="str">
        <f>VLOOKUP(G1719,recodage_dispositifs!$A$1:$C$581,3,FALSE)</f>
        <v>chirurgie</v>
      </c>
    </row>
    <row r="1720" spans="1:9" x14ac:dyDescent="0.25">
      <c r="A1720" s="7">
        <v>43537</v>
      </c>
      <c r="B1720" s="7">
        <f t="shared" si="79"/>
        <v>43538</v>
      </c>
      <c r="C1720" s="7"/>
      <c r="D1720" s="7"/>
      <c r="E1720" s="8">
        <f t="shared" si="80"/>
        <v>2019</v>
      </c>
      <c r="F1720" s="8">
        <f t="shared" si="81"/>
        <v>3</v>
      </c>
      <c r="G1720" t="s">
        <v>351</v>
      </c>
      <c r="H1720" t="str">
        <f>VLOOKUP(G1720,recodage_dispositifs!$A$1:$B$581,2,FALSE)</f>
        <v>MATERIEL ANCILLAIRE</v>
      </c>
      <c r="I1720" t="str">
        <f>VLOOKUP(G1720,recodage_dispositifs!$A$1:$C$581,3,FALSE)</f>
        <v>chirurgie</v>
      </c>
    </row>
    <row r="1721" spans="1:9" x14ac:dyDescent="0.25">
      <c r="A1721" s="7">
        <v>43535</v>
      </c>
      <c r="B1721" s="7">
        <f t="shared" si="79"/>
        <v>43536</v>
      </c>
      <c r="C1721" s="7"/>
      <c r="D1721" s="7"/>
      <c r="E1721" s="8">
        <f t="shared" si="80"/>
        <v>2019</v>
      </c>
      <c r="F1721" s="8">
        <f t="shared" si="81"/>
        <v>3</v>
      </c>
      <c r="G1721" t="s">
        <v>529</v>
      </c>
      <c r="H1721" t="str">
        <f>VLOOKUP(G1721,recodage_dispositifs!$A$1:$B$581,2,FALSE)</f>
        <v>TOUTES LES DCO</v>
      </c>
      <c r="I1721" t="str">
        <f>VLOOKUP(G1721,recodage_dispositifs!$A$1:$C$581,3,FALSE)</f>
        <v>a_classer_plus_tard</v>
      </c>
    </row>
    <row r="1722" spans="1:9" x14ac:dyDescent="0.25">
      <c r="A1722" s="7">
        <v>43535</v>
      </c>
      <c r="B1722" s="7">
        <f t="shared" si="79"/>
        <v>43536</v>
      </c>
      <c r="C1722" s="7"/>
      <c r="D1722" s="7"/>
      <c r="E1722" s="8">
        <f t="shared" si="80"/>
        <v>2019</v>
      </c>
      <c r="F1722" s="8">
        <f t="shared" si="81"/>
        <v>3</v>
      </c>
      <c r="G1722" t="s">
        <v>530</v>
      </c>
      <c r="H1722" t="str">
        <f>VLOOKUP(G1722,recodage_dispositifs!$A$1:$B$581,2,FALSE)</f>
        <v>CONCENTRES LIQUIDES POUR DIALYSAT</v>
      </c>
      <c r="I1722" t="str">
        <f>VLOOKUP(G1722,recodage_dispositifs!$A$1:$C$581,3,FALSE)</f>
        <v>a_classer_plus_tard</v>
      </c>
    </row>
    <row r="1723" spans="1:9" x14ac:dyDescent="0.25">
      <c r="A1723" s="7">
        <v>43535</v>
      </c>
      <c r="B1723" s="7">
        <f t="shared" si="79"/>
        <v>43536</v>
      </c>
      <c r="C1723" s="7"/>
      <c r="D1723" s="7"/>
      <c r="E1723" s="8">
        <f t="shared" si="80"/>
        <v>2019</v>
      </c>
      <c r="F1723" s="8">
        <f t="shared" si="81"/>
        <v>3</v>
      </c>
      <c r="G1723" t="s">
        <v>31</v>
      </c>
      <c r="H1723" t="str">
        <f>VLOOKUP(G1723,recodage_dispositifs!$A$1:$B$581,2,FALSE)</f>
        <v xml:space="preserve">VALVE BIOLOGIQUE PERCUTANEE AORTIQUE ( ACCESSOIRE ) </v>
      </c>
      <c r="I1723" t="str">
        <f>VLOOKUP(G1723,recodage_dispositifs!$A$1:$C$581,3,FALSE)</f>
        <v>a_classer_plus_tard</v>
      </c>
    </row>
    <row r="1724" spans="1:9" x14ac:dyDescent="0.25">
      <c r="A1724" s="7">
        <v>43535</v>
      </c>
      <c r="B1724" s="7">
        <f t="shared" si="79"/>
        <v>43536</v>
      </c>
      <c r="C1724" s="7"/>
      <c r="D1724" s="7"/>
      <c r="E1724" s="8">
        <f t="shared" si="80"/>
        <v>2019</v>
      </c>
      <c r="F1724" s="8">
        <f t="shared" si="81"/>
        <v>3</v>
      </c>
      <c r="G1724" t="s">
        <v>227</v>
      </c>
      <c r="H1724" t="str">
        <f>VLOOKUP(G1724,recodage_dispositifs!$A$1:$B$581,2,FALSE)</f>
        <v>CATHETER DE THROMBO EMBOLECTOMIE CARDIOVASCULAIRE</v>
      </c>
      <c r="I1724" t="str">
        <f>VLOOKUP(G1724,recodage_dispositifs!$A$1:$C$581,3,FALSE)</f>
        <v>a_classer_plus_tard</v>
      </c>
    </row>
    <row r="1725" spans="1:9" x14ac:dyDescent="0.25">
      <c r="A1725" s="7">
        <v>43535</v>
      </c>
      <c r="B1725" s="7">
        <f t="shared" si="79"/>
        <v>43536</v>
      </c>
      <c r="C1725" s="7"/>
      <c r="D1725" s="7"/>
      <c r="E1725" s="8">
        <f t="shared" si="80"/>
        <v>2019</v>
      </c>
      <c r="F1725" s="8">
        <f t="shared" si="81"/>
        <v>3</v>
      </c>
      <c r="G1725" t="s">
        <v>444</v>
      </c>
      <c r="H1725" t="str">
        <f>VLOOKUP(G1725,recodage_dispositifs!$A$1:$B$581,2,FALSE)</f>
        <v>BANDELETTE D'INCONTINENCE URINAIRE FEMININE</v>
      </c>
      <c r="I1725" t="str">
        <f>VLOOKUP(G1725,recodage_dispositifs!$A$1:$C$581,3,FALSE)</f>
        <v>a_classer_plus_tard</v>
      </c>
    </row>
    <row r="1726" spans="1:9" x14ac:dyDescent="0.25">
      <c r="A1726" s="7">
        <v>43535</v>
      </c>
      <c r="B1726" s="7">
        <f t="shared" si="79"/>
        <v>43536</v>
      </c>
      <c r="C1726" s="7"/>
      <c r="D1726" s="7"/>
      <c r="E1726" s="8">
        <f t="shared" si="80"/>
        <v>2019</v>
      </c>
      <c r="F1726" s="8">
        <f t="shared" si="81"/>
        <v>3</v>
      </c>
      <c r="G1726" t="s">
        <v>531</v>
      </c>
      <c r="H1726" t="str">
        <f>VLOOKUP(G1726,recodage_dispositifs!$A$1:$B$581,2,FALSE)</f>
        <v>MECHE</v>
      </c>
      <c r="I1726" t="str">
        <f>VLOOKUP(G1726,recodage_dispositifs!$A$1:$C$581,3,FALSE)</f>
        <v>a_classer_plus_tard</v>
      </c>
    </row>
    <row r="1727" spans="1:9" x14ac:dyDescent="0.25">
      <c r="A1727" s="7">
        <v>43532</v>
      </c>
      <c r="B1727" s="7">
        <f t="shared" si="79"/>
        <v>43533</v>
      </c>
      <c r="C1727" s="7"/>
      <c r="D1727" s="7"/>
      <c r="E1727" s="8">
        <f t="shared" si="80"/>
        <v>2019</v>
      </c>
      <c r="F1727" s="8">
        <f t="shared" si="81"/>
        <v>3</v>
      </c>
      <c r="G1727" t="s">
        <v>498</v>
      </c>
      <c r="H1727" t="str">
        <f>VLOOKUP(G1727,recodage_dispositifs!$A$1:$B$581,2,FALSE)</f>
        <v>ENDOPROTHESE BILIAIRE</v>
      </c>
      <c r="I1727" t="str">
        <f>VLOOKUP(G1727,recodage_dispositifs!$A$1:$C$581,3,FALSE)</f>
        <v>a_classer_plus_tard</v>
      </c>
    </row>
    <row r="1728" spans="1:9" x14ac:dyDescent="0.25">
      <c r="A1728" s="7">
        <v>43532</v>
      </c>
      <c r="B1728" s="7">
        <f t="shared" si="79"/>
        <v>43533</v>
      </c>
      <c r="C1728" s="7"/>
      <c r="D1728" s="7"/>
      <c r="E1728" s="8">
        <f t="shared" si="80"/>
        <v>2019</v>
      </c>
      <c r="F1728" s="8">
        <f t="shared" si="81"/>
        <v>3</v>
      </c>
      <c r="G1728" t="s">
        <v>465</v>
      </c>
      <c r="H1728" t="str">
        <f>VLOOKUP(G1728,recodage_dispositifs!$A$1:$B$581,2,FALSE)</f>
        <v>CATHETER D' ABLATION PAR RADIOFREQUENCE</v>
      </c>
      <c r="I1728" t="str">
        <f>VLOOKUP(G1728,recodage_dispositifs!$A$1:$C$581,3,FALSE)</f>
        <v>a_classer_plus_tard</v>
      </c>
    </row>
    <row r="1729" spans="1:9" x14ac:dyDescent="0.25">
      <c r="A1729" s="7">
        <v>43532</v>
      </c>
      <c r="B1729" s="7">
        <f t="shared" si="79"/>
        <v>43533</v>
      </c>
      <c r="C1729" s="7"/>
      <c r="D1729" s="7"/>
      <c r="E1729" s="8">
        <f t="shared" si="80"/>
        <v>2019</v>
      </c>
      <c r="F1729" s="8">
        <f t="shared" si="81"/>
        <v>3</v>
      </c>
      <c r="G1729" t="s">
        <v>409</v>
      </c>
      <c r="H1729" t="str">
        <f>VLOOKUP(G1729,recodage_dispositifs!$A$1:$B$581,2,FALSE)</f>
        <v>PMI</v>
      </c>
      <c r="I1729" t="str">
        <f>VLOOKUP(G1729,recodage_dispositifs!$A$1:$C$581,3,FALSE)</f>
        <v>a_classer_plus_tard</v>
      </c>
    </row>
    <row r="1730" spans="1:9" x14ac:dyDescent="0.25">
      <c r="A1730" s="7">
        <v>43532</v>
      </c>
      <c r="B1730" s="7">
        <f t="shared" si="79"/>
        <v>43533</v>
      </c>
      <c r="C1730" s="7"/>
      <c r="D1730" s="7"/>
      <c r="E1730" s="8">
        <f t="shared" si="80"/>
        <v>2019</v>
      </c>
      <c r="F1730" s="8">
        <f t="shared" si="81"/>
        <v>3</v>
      </c>
      <c r="G1730" t="s">
        <v>409</v>
      </c>
      <c r="H1730" t="str">
        <f>VLOOKUP(G1730,recodage_dispositifs!$A$1:$B$581,2,FALSE)</f>
        <v>PMI</v>
      </c>
      <c r="I1730" t="str">
        <f>VLOOKUP(G1730,recodage_dispositifs!$A$1:$C$581,3,FALSE)</f>
        <v>a_classer_plus_tard</v>
      </c>
    </row>
    <row r="1731" spans="1:9" x14ac:dyDescent="0.25">
      <c r="A1731" s="7">
        <v>43532</v>
      </c>
      <c r="B1731" s="7">
        <f t="shared" si="79"/>
        <v>43533</v>
      </c>
      <c r="C1731" s="7"/>
      <c r="D1731" s="7"/>
      <c r="E1731" s="8">
        <f t="shared" si="80"/>
        <v>2019</v>
      </c>
      <c r="F1731" s="8">
        <f t="shared" si="81"/>
        <v>3</v>
      </c>
      <c r="G1731" t="s">
        <v>409</v>
      </c>
      <c r="H1731" t="str">
        <f>VLOOKUP(G1731,recodage_dispositifs!$A$1:$B$581,2,FALSE)</f>
        <v>PMI</v>
      </c>
      <c r="I1731" t="str">
        <f>VLOOKUP(G1731,recodage_dispositifs!$A$1:$C$581,3,FALSE)</f>
        <v>a_classer_plus_tard</v>
      </c>
    </row>
    <row r="1732" spans="1:9" x14ac:dyDescent="0.25">
      <c r="A1732" s="7">
        <v>43532</v>
      </c>
      <c r="B1732" s="7">
        <f t="shared" ref="B1732:B1795" si="82">A1732+1</f>
        <v>43533</v>
      </c>
      <c r="C1732" s="7"/>
      <c r="D1732" s="7"/>
      <c r="E1732" s="8">
        <f t="shared" ref="E1732:E1795" si="83">YEAR(A1732)</f>
        <v>2019</v>
      </c>
      <c r="F1732" s="8">
        <f t="shared" ref="F1732:F1795" si="84">MONTH(A1732)</f>
        <v>3</v>
      </c>
      <c r="G1732" t="s">
        <v>179</v>
      </c>
      <c r="H1732" t="str">
        <f>VLOOKUP(G1732,recodage_dispositifs!$A$1:$B$581,2,FALSE)</f>
        <v>CLIP</v>
      </c>
      <c r="I1732" t="str">
        <f>VLOOKUP(G1732,recodage_dispositifs!$A$1:$C$581,3,FALSE)</f>
        <v>a_classer_plus_tard</v>
      </c>
    </row>
    <row r="1733" spans="1:9" x14ac:dyDescent="0.25">
      <c r="A1733" s="7">
        <v>43532</v>
      </c>
      <c r="B1733" s="7">
        <f t="shared" si="82"/>
        <v>43533</v>
      </c>
      <c r="C1733" s="7"/>
      <c r="D1733" s="7"/>
      <c r="E1733" s="8">
        <f t="shared" si="83"/>
        <v>2019</v>
      </c>
      <c r="F1733" s="8">
        <f t="shared" si="84"/>
        <v>3</v>
      </c>
      <c r="G1733" t="s">
        <v>64</v>
      </c>
      <c r="H1733" t="str">
        <f>VLOOKUP(G1733,recodage_dispositifs!$A$1:$B$581,2,FALSE)</f>
        <v>PINCE A CLIP</v>
      </c>
      <c r="I1733" t="str">
        <f>VLOOKUP(G1733,recodage_dispositifs!$A$1:$C$581,3,FALSE)</f>
        <v>a_classer_plus_tard</v>
      </c>
    </row>
    <row r="1734" spans="1:9" x14ac:dyDescent="0.25">
      <c r="A1734" s="7">
        <v>43532</v>
      </c>
      <c r="B1734" s="7">
        <f t="shared" si="82"/>
        <v>43533</v>
      </c>
      <c r="C1734" s="7"/>
      <c r="D1734" s="7"/>
      <c r="E1734" s="8">
        <f t="shared" si="83"/>
        <v>2019</v>
      </c>
      <c r="F1734" s="8">
        <f t="shared" si="84"/>
        <v>3</v>
      </c>
      <c r="G1734" t="s">
        <v>467</v>
      </c>
      <c r="H1734" t="str">
        <f>VLOOKUP(G1734,recodage_dispositifs!$A$1:$B$581,2,FALSE)</f>
        <v>LASER DE THERAPIE</v>
      </c>
      <c r="I1734" t="str">
        <f>VLOOKUP(G1734,recodage_dispositifs!$A$1:$C$581,3,FALSE)</f>
        <v>a_classer_plus_tard</v>
      </c>
    </row>
    <row r="1735" spans="1:9" x14ac:dyDescent="0.25">
      <c r="A1735" s="7">
        <v>43532</v>
      </c>
      <c r="B1735" s="7">
        <f t="shared" si="82"/>
        <v>43533</v>
      </c>
      <c r="C1735" s="7"/>
      <c r="D1735" s="7"/>
      <c r="E1735" s="8">
        <f t="shared" si="83"/>
        <v>2019</v>
      </c>
      <c r="F1735" s="8">
        <f t="shared" si="84"/>
        <v>3</v>
      </c>
      <c r="G1735" t="s">
        <v>201</v>
      </c>
      <c r="H1735" t="str">
        <f>VLOOKUP(G1735,recodage_dispositifs!$A$1:$B$581,2,FALSE)</f>
        <v>PINCE A BIOPSIE</v>
      </c>
      <c r="I1735" t="str">
        <f>VLOOKUP(G1735,recodage_dispositifs!$A$1:$C$581,3,FALSE)</f>
        <v>a_classer_plus_tard</v>
      </c>
    </row>
    <row r="1736" spans="1:9" x14ac:dyDescent="0.25">
      <c r="A1736" s="7">
        <v>43532</v>
      </c>
      <c r="B1736" s="7">
        <f t="shared" si="82"/>
        <v>43533</v>
      </c>
      <c r="C1736" s="7"/>
      <c r="D1736" s="7"/>
      <c r="E1736" s="8">
        <f t="shared" si="83"/>
        <v>2019</v>
      </c>
      <c r="F1736" s="8">
        <f t="shared" si="84"/>
        <v>3</v>
      </c>
      <c r="G1736" t="s">
        <v>227</v>
      </c>
      <c r="H1736" t="str">
        <f>VLOOKUP(G1736,recodage_dispositifs!$A$1:$B$581,2,FALSE)</f>
        <v>CATHETER DE THROMBO EMBOLECTOMIE CARDIOVASCULAIRE</v>
      </c>
      <c r="I1736" t="str">
        <f>VLOOKUP(G1736,recodage_dispositifs!$A$1:$C$581,3,FALSE)</f>
        <v>a_classer_plus_tard</v>
      </c>
    </row>
    <row r="1737" spans="1:9" x14ac:dyDescent="0.25">
      <c r="A1737" s="7">
        <v>43531</v>
      </c>
      <c r="B1737" s="7">
        <f t="shared" si="82"/>
        <v>43532</v>
      </c>
      <c r="C1737" s="7"/>
      <c r="D1737" s="7"/>
      <c r="E1737" s="8">
        <f t="shared" si="83"/>
        <v>2019</v>
      </c>
      <c r="F1737" s="8">
        <f t="shared" si="84"/>
        <v>3</v>
      </c>
      <c r="G1737" t="s">
        <v>59</v>
      </c>
      <c r="H1737" t="str">
        <f>VLOOKUP(G1737,recodage_dispositifs!$A$1:$B$581,2,FALSE)</f>
        <v>CATHETER VEINEUX PERIPHERIQUE</v>
      </c>
      <c r="I1737" t="str">
        <f>VLOOKUP(G1737,recodage_dispositifs!$A$1:$C$581,3,FALSE)</f>
        <v>a_classer_plus_tard</v>
      </c>
    </row>
    <row r="1738" spans="1:9" x14ac:dyDescent="0.25">
      <c r="A1738" s="7">
        <v>43531</v>
      </c>
      <c r="B1738" s="7">
        <f t="shared" si="82"/>
        <v>43532</v>
      </c>
      <c r="C1738" s="7"/>
      <c r="D1738" s="7"/>
      <c r="E1738" s="8">
        <f t="shared" si="83"/>
        <v>2019</v>
      </c>
      <c r="F1738" s="8">
        <f t="shared" si="84"/>
        <v>3</v>
      </c>
      <c r="G1738" t="s">
        <v>428</v>
      </c>
      <c r="H1738" t="str">
        <f>VLOOKUP(G1738,recodage_dispositifs!$A$1:$B$581,2,FALSE)</f>
        <v>BOUTEILLE DE GAZ A USAGE MEDICAL</v>
      </c>
      <c r="I1738" t="str">
        <f>VLOOKUP(G1738,recodage_dispositifs!$A$1:$C$581,3,FALSE)</f>
        <v>a_classer_plus_tard</v>
      </c>
    </row>
    <row r="1739" spans="1:9" x14ac:dyDescent="0.25">
      <c r="A1739" s="7">
        <v>43531</v>
      </c>
      <c r="B1739" s="7">
        <f t="shared" si="82"/>
        <v>43532</v>
      </c>
      <c r="C1739" s="7"/>
      <c r="D1739" s="7"/>
      <c r="E1739" s="8">
        <f t="shared" si="83"/>
        <v>2019</v>
      </c>
      <c r="F1739" s="8">
        <f t="shared" si="84"/>
        <v>3</v>
      </c>
      <c r="G1739" t="s">
        <v>40</v>
      </c>
      <c r="H1739" t="str">
        <f>VLOOKUP(G1739,recodage_dispositifs!$A$1:$B$581,2,FALSE)</f>
        <v>CHIRURGIE ASSISTEE PAR ORDINATEUR</v>
      </c>
      <c r="I1739" t="str">
        <f>VLOOKUP(G1739,recodage_dispositifs!$A$1:$C$581,3,FALSE)</f>
        <v>a_classer_plus_tard</v>
      </c>
    </row>
    <row r="1740" spans="1:9" x14ac:dyDescent="0.25">
      <c r="A1740" s="7">
        <v>43531</v>
      </c>
      <c r="B1740" s="7">
        <f t="shared" si="82"/>
        <v>43532</v>
      </c>
      <c r="C1740" s="7"/>
      <c r="D1740" s="7"/>
      <c r="E1740" s="8">
        <f t="shared" si="83"/>
        <v>2019</v>
      </c>
      <c r="F1740" s="8">
        <f t="shared" si="84"/>
        <v>3</v>
      </c>
      <c r="G1740" t="s">
        <v>64</v>
      </c>
      <c r="H1740" t="str">
        <f>VLOOKUP(G1740,recodage_dispositifs!$A$1:$B$581,2,FALSE)</f>
        <v>PINCE A CLIP</v>
      </c>
      <c r="I1740" t="str">
        <f>VLOOKUP(G1740,recodage_dispositifs!$A$1:$C$581,3,FALSE)</f>
        <v>a_classer_plus_tard</v>
      </c>
    </row>
    <row r="1741" spans="1:9" x14ac:dyDescent="0.25">
      <c r="A1741" s="7">
        <v>43531</v>
      </c>
      <c r="B1741" s="7">
        <f t="shared" si="82"/>
        <v>43532</v>
      </c>
      <c r="C1741" s="7"/>
      <c r="D1741" s="7"/>
      <c r="E1741" s="8">
        <f t="shared" si="83"/>
        <v>2019</v>
      </c>
      <c r="F1741" s="8">
        <f t="shared" si="84"/>
        <v>3</v>
      </c>
      <c r="G1741" t="s">
        <v>520</v>
      </c>
      <c r="H1741" t="str">
        <f>VLOOKUP(G1741,recodage_dispositifs!$A$1:$B$581,2,FALSE)</f>
        <v>DISPOSITIF ATTRAPE SUTURE</v>
      </c>
      <c r="I1741" t="str">
        <f>VLOOKUP(G1741,recodage_dispositifs!$A$1:$C$581,3,FALSE)</f>
        <v>a_classer_plus_tard</v>
      </c>
    </row>
    <row r="1742" spans="1:9" x14ac:dyDescent="0.25">
      <c r="A1742" s="7">
        <v>43531</v>
      </c>
      <c r="B1742" s="7">
        <f t="shared" si="82"/>
        <v>43532</v>
      </c>
      <c r="C1742" s="7"/>
      <c r="D1742" s="7"/>
      <c r="E1742" s="8">
        <f t="shared" si="83"/>
        <v>2019</v>
      </c>
      <c r="F1742" s="8">
        <f t="shared" si="84"/>
        <v>3</v>
      </c>
      <c r="G1742" t="s">
        <v>437</v>
      </c>
      <c r="H1742" t="str">
        <f>VLOOKUP(G1742,recodage_dispositifs!$A$1:$B$581,2,FALSE)</f>
        <v>PROTHESE TOTALE DE HANCHE</v>
      </c>
      <c r="I1742" t="str">
        <f>VLOOKUP(G1742,recodage_dispositifs!$A$1:$C$581,3,FALSE)</f>
        <v>chirurgie</v>
      </c>
    </row>
    <row r="1743" spans="1:9" x14ac:dyDescent="0.25">
      <c r="A1743" s="7">
        <v>43531</v>
      </c>
      <c r="B1743" s="7">
        <f t="shared" si="82"/>
        <v>43532</v>
      </c>
      <c r="C1743" s="7"/>
      <c r="D1743" s="7"/>
      <c r="E1743" s="8">
        <f t="shared" si="83"/>
        <v>2019</v>
      </c>
      <c r="F1743" s="8">
        <f t="shared" si="84"/>
        <v>3</v>
      </c>
      <c r="G1743" t="s">
        <v>437</v>
      </c>
      <c r="H1743" t="str">
        <f>VLOOKUP(G1743,recodage_dispositifs!$A$1:$B$581,2,FALSE)</f>
        <v>PROTHESE TOTALE DE HANCHE</v>
      </c>
      <c r="I1743" t="str">
        <f>VLOOKUP(G1743,recodage_dispositifs!$A$1:$C$581,3,FALSE)</f>
        <v>chirurgie</v>
      </c>
    </row>
    <row r="1744" spans="1:9" x14ac:dyDescent="0.25">
      <c r="A1744" s="7">
        <v>43531</v>
      </c>
      <c r="B1744" s="7">
        <f t="shared" si="82"/>
        <v>43532</v>
      </c>
      <c r="C1744" s="7"/>
      <c r="D1744" s="7"/>
      <c r="E1744" s="8">
        <f t="shared" si="83"/>
        <v>2019</v>
      </c>
      <c r="F1744" s="8">
        <f t="shared" si="84"/>
        <v>3</v>
      </c>
      <c r="G1744" t="s">
        <v>27</v>
      </c>
      <c r="H1744" t="str">
        <f>VLOOKUP(G1744,recodage_dispositifs!$A$1:$B$581,2,FALSE)</f>
        <v>PERFUSEUR</v>
      </c>
      <c r="I1744" t="str">
        <f>VLOOKUP(G1744,recodage_dispositifs!$A$1:$C$581,3,FALSE)</f>
        <v>a_classer_plus_tard</v>
      </c>
    </row>
    <row r="1745" spans="1:9" x14ac:dyDescent="0.25">
      <c r="A1745" s="7">
        <v>43530</v>
      </c>
      <c r="B1745" s="7">
        <f t="shared" si="82"/>
        <v>43531</v>
      </c>
      <c r="C1745" s="7"/>
      <c r="D1745" s="7"/>
      <c r="E1745" s="8">
        <f t="shared" si="83"/>
        <v>2019</v>
      </c>
      <c r="F1745" s="8">
        <f t="shared" si="84"/>
        <v>3</v>
      </c>
      <c r="G1745" t="s">
        <v>409</v>
      </c>
      <c r="H1745" t="str">
        <f>VLOOKUP(G1745,recodage_dispositifs!$A$1:$B$581,2,FALSE)</f>
        <v>PMI</v>
      </c>
      <c r="I1745" t="str">
        <f>VLOOKUP(G1745,recodage_dispositifs!$A$1:$C$581,3,FALSE)</f>
        <v>a_classer_plus_tard</v>
      </c>
    </row>
    <row r="1746" spans="1:9" x14ac:dyDescent="0.25">
      <c r="A1746" s="7">
        <v>43530</v>
      </c>
      <c r="B1746" s="7">
        <f t="shared" si="82"/>
        <v>43531</v>
      </c>
      <c r="C1746" s="7"/>
      <c r="D1746" s="7"/>
      <c r="E1746" s="8">
        <f t="shared" si="83"/>
        <v>2019</v>
      </c>
      <c r="F1746" s="8">
        <f t="shared" si="84"/>
        <v>3</v>
      </c>
      <c r="G1746" t="s">
        <v>452</v>
      </c>
      <c r="H1746" t="str">
        <f>VLOOKUP(G1746,recodage_dispositifs!$A$1:$B$581,2,FALSE)</f>
        <v>APPAREILS DE MESURE DU GLUCOSE EN CONTINU</v>
      </c>
      <c r="I1746" t="str">
        <f>VLOOKUP(G1746,recodage_dispositifs!$A$1:$C$581,3,FALSE)</f>
        <v>biologie_medicale</v>
      </c>
    </row>
    <row r="1747" spans="1:9" x14ac:dyDescent="0.25">
      <c r="A1747" s="7">
        <v>43529</v>
      </c>
      <c r="B1747" s="7">
        <f t="shared" si="82"/>
        <v>43530</v>
      </c>
      <c r="C1747" s="7"/>
      <c r="D1747" s="7"/>
      <c r="E1747" s="8">
        <f t="shared" si="83"/>
        <v>2019</v>
      </c>
      <c r="F1747" s="8">
        <f t="shared" si="84"/>
        <v>3</v>
      </c>
      <c r="G1747" t="s">
        <v>320</v>
      </c>
      <c r="H1747" t="str">
        <f>VLOOKUP(G1747,recodage_dispositifs!$A$1:$B$581,2,FALSE)</f>
        <v>POMPE A PERFUSION</v>
      </c>
      <c r="I1747" t="str">
        <f>VLOOKUP(G1747,recodage_dispositifs!$A$1:$C$581,3,FALSE)</f>
        <v>a_classer_plus_tard</v>
      </c>
    </row>
    <row r="1748" spans="1:9" x14ac:dyDescent="0.25">
      <c r="A1748" s="7">
        <v>43528</v>
      </c>
      <c r="B1748" s="7">
        <f t="shared" si="82"/>
        <v>43529</v>
      </c>
      <c r="C1748" s="7"/>
      <c r="D1748" s="7"/>
      <c r="E1748" s="8">
        <f t="shared" si="83"/>
        <v>2019</v>
      </c>
      <c r="F1748" s="8">
        <f t="shared" si="84"/>
        <v>3</v>
      </c>
      <c r="G1748" t="s">
        <v>27</v>
      </c>
      <c r="H1748" t="str">
        <f>VLOOKUP(G1748,recodage_dispositifs!$A$1:$B$581,2,FALSE)</f>
        <v>PERFUSEUR</v>
      </c>
      <c r="I1748" t="str">
        <f>VLOOKUP(G1748,recodage_dispositifs!$A$1:$C$581,3,FALSE)</f>
        <v>a_classer_plus_tard</v>
      </c>
    </row>
    <row r="1749" spans="1:9" x14ac:dyDescent="0.25">
      <c r="A1749" s="7">
        <v>43528</v>
      </c>
      <c r="B1749" s="7">
        <f t="shared" si="82"/>
        <v>43529</v>
      </c>
      <c r="C1749" s="7"/>
      <c r="D1749" s="7"/>
      <c r="E1749" s="8">
        <f t="shared" si="83"/>
        <v>2019</v>
      </c>
      <c r="F1749" s="8">
        <f t="shared" si="84"/>
        <v>3</v>
      </c>
      <c r="G1749" t="s">
        <v>54</v>
      </c>
      <c r="H1749" t="str">
        <f>VLOOKUP(G1749,recodage_dispositifs!$A$1:$B$581,2,FALSE)</f>
        <v>DEFIBRILLATEUR IMPLANTABLE</v>
      </c>
      <c r="I1749" t="str">
        <f>VLOOKUP(G1749,recodage_dispositifs!$A$1:$C$581,3,FALSE)</f>
        <v>a_classer_plus_tard</v>
      </c>
    </row>
    <row r="1750" spans="1:9" x14ac:dyDescent="0.25">
      <c r="A1750" s="7">
        <v>43528</v>
      </c>
      <c r="B1750" s="7">
        <f t="shared" si="82"/>
        <v>43529</v>
      </c>
      <c r="C1750" s="7"/>
      <c r="D1750" s="7"/>
      <c r="E1750" s="8">
        <f t="shared" si="83"/>
        <v>2019</v>
      </c>
      <c r="F1750" s="8">
        <f t="shared" si="84"/>
        <v>3</v>
      </c>
      <c r="G1750" t="s">
        <v>237</v>
      </c>
      <c r="H1750" t="str">
        <f>VLOOKUP(G1750,recodage_dispositifs!$A$1:$B$581,2,FALSE)</f>
        <v>APPAREILS DE MESURE DU GLUCOSE EN CONTINU</v>
      </c>
      <c r="I1750" t="str">
        <f>VLOOKUP(G1750,recodage_dispositifs!$A$1:$C$581,3,FALSE)</f>
        <v>biologie_medicale</v>
      </c>
    </row>
    <row r="1751" spans="1:9" x14ac:dyDescent="0.25">
      <c r="A1751" s="7">
        <v>43525</v>
      </c>
      <c r="B1751" s="7">
        <f t="shared" si="82"/>
        <v>43526</v>
      </c>
      <c r="C1751" s="7"/>
      <c r="D1751" s="7"/>
      <c r="E1751" s="8">
        <f t="shared" si="83"/>
        <v>2019</v>
      </c>
      <c r="F1751" s="8">
        <f t="shared" si="84"/>
        <v>3</v>
      </c>
      <c r="G1751" t="s">
        <v>27</v>
      </c>
      <c r="H1751" t="str">
        <f>VLOOKUP(G1751,recodage_dispositifs!$A$1:$B$581,2,FALSE)</f>
        <v>PERFUSEUR</v>
      </c>
      <c r="I1751" t="str">
        <f>VLOOKUP(G1751,recodage_dispositifs!$A$1:$C$581,3,FALSE)</f>
        <v>a_classer_plus_tard</v>
      </c>
    </row>
    <row r="1752" spans="1:9" x14ac:dyDescent="0.25">
      <c r="A1752" s="7">
        <v>43525</v>
      </c>
      <c r="B1752" s="7">
        <f t="shared" si="82"/>
        <v>43526</v>
      </c>
      <c r="C1752" s="7"/>
      <c r="D1752" s="7"/>
      <c r="E1752" s="8">
        <f t="shared" si="83"/>
        <v>2019</v>
      </c>
      <c r="F1752" s="8">
        <f t="shared" si="84"/>
        <v>3</v>
      </c>
      <c r="G1752" t="s">
        <v>116</v>
      </c>
      <c r="H1752" t="str">
        <f>VLOOKUP(G1752,recodage_dispositifs!$A$1:$B$581,2,FALSE)</f>
        <v>DERMATOME ELECTRIQUE</v>
      </c>
      <c r="I1752" t="str">
        <f>VLOOKUP(G1752,recodage_dispositifs!$A$1:$C$581,3,FALSE)</f>
        <v>a_classer_plus_tard</v>
      </c>
    </row>
    <row r="1753" spans="1:9" x14ac:dyDescent="0.25">
      <c r="A1753" s="7">
        <v>43525</v>
      </c>
      <c r="B1753" s="7">
        <f t="shared" si="82"/>
        <v>43526</v>
      </c>
      <c r="C1753" s="7"/>
      <c r="D1753" s="7"/>
      <c r="E1753" s="8">
        <f t="shared" si="83"/>
        <v>2019</v>
      </c>
      <c r="F1753" s="8">
        <f t="shared" si="84"/>
        <v>3</v>
      </c>
      <c r="G1753" t="s">
        <v>79</v>
      </c>
      <c r="H1753" t="str">
        <f>VLOOKUP(G1753,recodage_dispositifs!$A$1:$B$581,2,FALSE)</f>
        <v>ELECTRODES DE NEUROSTIMULATION</v>
      </c>
      <c r="I1753" t="str">
        <f>VLOOKUP(G1753,recodage_dispositifs!$A$1:$C$581,3,FALSE)</f>
        <v>a_classer_plus_tard</v>
      </c>
    </row>
    <row r="1754" spans="1:9" x14ac:dyDescent="0.25">
      <c r="A1754" s="7">
        <v>43525</v>
      </c>
      <c r="B1754" s="7">
        <f t="shared" si="82"/>
        <v>43526</v>
      </c>
      <c r="C1754" s="7"/>
      <c r="D1754" s="7"/>
      <c r="E1754" s="8">
        <f t="shared" si="83"/>
        <v>2019</v>
      </c>
      <c r="F1754" s="8">
        <f t="shared" si="84"/>
        <v>3</v>
      </c>
      <c r="G1754" t="s">
        <v>465</v>
      </c>
      <c r="H1754" t="str">
        <f>VLOOKUP(G1754,recodage_dispositifs!$A$1:$B$581,2,FALSE)</f>
        <v>CATHETER D' ABLATION PAR RADIOFREQUENCE</v>
      </c>
      <c r="I1754" t="str">
        <f>VLOOKUP(G1754,recodage_dispositifs!$A$1:$C$581,3,FALSE)</f>
        <v>a_classer_plus_tard</v>
      </c>
    </row>
    <row r="1755" spans="1:9" x14ac:dyDescent="0.25">
      <c r="A1755" s="7">
        <v>43525</v>
      </c>
      <c r="B1755" s="7">
        <f t="shared" si="82"/>
        <v>43526</v>
      </c>
      <c r="C1755" s="7"/>
      <c r="D1755" s="7"/>
      <c r="E1755" s="8">
        <f t="shared" si="83"/>
        <v>2019</v>
      </c>
      <c r="F1755" s="8">
        <f t="shared" si="84"/>
        <v>3</v>
      </c>
      <c r="G1755" t="s">
        <v>233</v>
      </c>
      <c r="H1755" t="str">
        <f>VLOOKUP(G1755,recodage_dispositifs!$A$1:$B$581,2,FALSE)</f>
        <v>IMPLANT COCHLEAIRE</v>
      </c>
      <c r="I1755" t="str">
        <f>VLOOKUP(G1755,recodage_dispositifs!$A$1:$C$581,3,FALSE)</f>
        <v>a_classer_plus_tard</v>
      </c>
    </row>
    <row r="1756" spans="1:9" x14ac:dyDescent="0.25">
      <c r="A1756" s="7">
        <v>43525</v>
      </c>
      <c r="B1756" s="7">
        <f t="shared" si="82"/>
        <v>43526</v>
      </c>
      <c r="C1756" s="7"/>
      <c r="D1756" s="7"/>
      <c r="E1756" s="8">
        <f t="shared" si="83"/>
        <v>2019</v>
      </c>
      <c r="F1756" s="8">
        <f t="shared" si="84"/>
        <v>3</v>
      </c>
      <c r="G1756" t="s">
        <v>210</v>
      </c>
      <c r="H1756" t="str">
        <f>VLOOKUP(G1756,recodage_dispositifs!$A$1:$B$581,2,FALSE)</f>
        <v>ANALYSEUR UTILISE EN ROUTINE - BIOCHIMIE</v>
      </c>
      <c r="I1756" t="str">
        <f>VLOOKUP(G1756,recodage_dispositifs!$A$1:$C$581,3,FALSE)</f>
        <v>biologie_medicale</v>
      </c>
    </row>
    <row r="1757" spans="1:9" x14ac:dyDescent="0.25">
      <c r="A1757" s="7">
        <v>43525</v>
      </c>
      <c r="B1757" s="7">
        <f t="shared" si="82"/>
        <v>43526</v>
      </c>
      <c r="C1757" s="7"/>
      <c r="D1757" s="7"/>
      <c r="E1757" s="8">
        <f t="shared" si="83"/>
        <v>2019</v>
      </c>
      <c r="F1757" s="8">
        <f t="shared" si="84"/>
        <v>3</v>
      </c>
      <c r="G1757" t="s">
        <v>532</v>
      </c>
      <c r="H1757" t="str">
        <f>VLOOKUP(G1757,recodage_dispositifs!$A$1:$B$581,2,FALSE)</f>
        <v>CANCER ANTIGEN 19-9 (CA19-9) IVD</v>
      </c>
      <c r="I1757" t="str">
        <f>VLOOKUP(G1757,recodage_dispositifs!$A$1:$C$581,3,FALSE)</f>
        <v>a_classer_plus_tard</v>
      </c>
    </row>
    <row r="1758" spans="1:9" x14ac:dyDescent="0.25">
      <c r="A1758" s="7">
        <v>43525</v>
      </c>
      <c r="B1758" s="7">
        <f t="shared" si="82"/>
        <v>43526</v>
      </c>
      <c r="C1758" s="7"/>
      <c r="D1758" s="7"/>
      <c r="E1758" s="8">
        <f t="shared" si="83"/>
        <v>2019</v>
      </c>
      <c r="F1758" s="8">
        <f t="shared" si="84"/>
        <v>3</v>
      </c>
      <c r="G1758" t="s">
        <v>521</v>
      </c>
      <c r="H1758" t="str">
        <f>VLOOKUP(G1758,recodage_dispositifs!$A$1:$B$581,2,FALSE)</f>
        <v>IMHE : GROUPAGE SANGUIN ABO</v>
      </c>
      <c r="I1758" t="str">
        <f>VLOOKUP(G1758,recodage_dispositifs!$A$1:$C$581,3,FALSE)</f>
        <v>a_classer_plus_tard</v>
      </c>
    </row>
    <row r="1759" spans="1:9" x14ac:dyDescent="0.25">
      <c r="A1759" s="7">
        <v>43525</v>
      </c>
      <c r="B1759" s="7">
        <f t="shared" si="82"/>
        <v>43526</v>
      </c>
      <c r="C1759" s="7"/>
      <c r="D1759" s="7"/>
      <c r="E1759" s="8">
        <f t="shared" si="83"/>
        <v>2019</v>
      </c>
      <c r="F1759" s="8">
        <f t="shared" si="84"/>
        <v>3</v>
      </c>
      <c r="G1759" t="s">
        <v>521</v>
      </c>
      <c r="H1759" t="str">
        <f>VLOOKUP(G1759,recodage_dispositifs!$A$1:$B$581,2,FALSE)</f>
        <v>IMHE : GROUPAGE SANGUIN ABO</v>
      </c>
      <c r="I1759" t="str">
        <f>VLOOKUP(G1759,recodage_dispositifs!$A$1:$C$581,3,FALSE)</f>
        <v>a_classer_plus_tard</v>
      </c>
    </row>
    <row r="1760" spans="1:9" x14ac:dyDescent="0.25">
      <c r="A1760" s="7">
        <v>43525</v>
      </c>
      <c r="B1760" s="7">
        <f t="shared" si="82"/>
        <v>43526</v>
      </c>
      <c r="C1760" s="7"/>
      <c r="D1760" s="7"/>
      <c r="E1760" s="8">
        <f t="shared" si="83"/>
        <v>2019</v>
      </c>
      <c r="F1760" s="8">
        <f t="shared" si="84"/>
        <v>3</v>
      </c>
      <c r="G1760" t="s">
        <v>533</v>
      </c>
      <c r="H1760" t="str">
        <f>VLOOKUP(G1760,recodage_dispositifs!$A$1:$B$581,2,FALSE)</f>
        <v>RECUPERATEUR DE SANG</v>
      </c>
      <c r="I1760" t="str">
        <f>VLOOKUP(G1760,recodage_dispositifs!$A$1:$C$581,3,FALSE)</f>
        <v>a_classer_plus_tard</v>
      </c>
    </row>
    <row r="1761" spans="1:9" x14ac:dyDescent="0.25">
      <c r="A1761" s="7">
        <v>43525</v>
      </c>
      <c r="B1761" s="7">
        <f t="shared" si="82"/>
        <v>43526</v>
      </c>
      <c r="C1761" s="7"/>
      <c r="D1761" s="7"/>
      <c r="E1761" s="8">
        <f t="shared" si="83"/>
        <v>2019</v>
      </c>
      <c r="F1761" s="8">
        <f t="shared" si="84"/>
        <v>3</v>
      </c>
      <c r="G1761" t="s">
        <v>197</v>
      </c>
      <c r="H1761" t="str">
        <f>VLOOKUP(G1761,recodage_dispositifs!$A$1:$B$581,2,FALSE)</f>
        <v>LARYNGOSCOPE : LAME</v>
      </c>
      <c r="I1761" t="str">
        <f>VLOOKUP(G1761,recodage_dispositifs!$A$1:$C$581,3,FALSE)</f>
        <v>a_classer_plus_tard</v>
      </c>
    </row>
    <row r="1762" spans="1:9" x14ac:dyDescent="0.25">
      <c r="A1762" s="7">
        <v>43525</v>
      </c>
      <c r="B1762" s="7">
        <f t="shared" si="82"/>
        <v>43526</v>
      </c>
      <c r="C1762" s="7"/>
      <c r="D1762" s="7"/>
      <c r="E1762" s="8">
        <f t="shared" si="83"/>
        <v>2019</v>
      </c>
      <c r="F1762" s="8">
        <f t="shared" si="84"/>
        <v>3</v>
      </c>
      <c r="G1762" t="s">
        <v>441</v>
      </c>
      <c r="H1762" t="str">
        <f>VLOOKUP(G1762,recodage_dispositifs!$A$1:$B$581,2,FALSE)</f>
        <v>PAPILLOTOME SPHINCTEROTOME</v>
      </c>
      <c r="I1762" t="str">
        <f>VLOOKUP(G1762,recodage_dispositifs!$A$1:$C$581,3,FALSE)</f>
        <v>a_classer_plus_tard</v>
      </c>
    </row>
    <row r="1763" spans="1:9" x14ac:dyDescent="0.25">
      <c r="A1763" s="7">
        <v>43525</v>
      </c>
      <c r="B1763" s="7">
        <f t="shared" si="82"/>
        <v>43526</v>
      </c>
      <c r="C1763" s="7"/>
      <c r="D1763" s="7"/>
      <c r="E1763" s="8">
        <f t="shared" si="83"/>
        <v>2019</v>
      </c>
      <c r="F1763" s="8">
        <f t="shared" si="84"/>
        <v>3</v>
      </c>
      <c r="G1763" t="s">
        <v>266</v>
      </c>
      <c r="H1763" t="str">
        <f>VLOOKUP(G1763,recodage_dispositifs!$A$1:$B$581,2,FALSE)</f>
        <v>STENT PERIPHERIQUE</v>
      </c>
      <c r="I1763" t="str">
        <f>VLOOKUP(G1763,recodage_dispositifs!$A$1:$C$581,3,FALSE)</f>
        <v>a_classer_plus_tard</v>
      </c>
    </row>
    <row r="1764" spans="1:9" x14ac:dyDescent="0.25">
      <c r="A1764" s="7">
        <v>43524</v>
      </c>
      <c r="B1764" s="7">
        <f t="shared" si="82"/>
        <v>43525</v>
      </c>
      <c r="C1764" s="7"/>
      <c r="D1764" s="7"/>
      <c r="E1764" s="8">
        <f t="shared" si="83"/>
        <v>2019</v>
      </c>
      <c r="F1764" s="8">
        <f t="shared" si="84"/>
        <v>2</v>
      </c>
      <c r="G1764" t="s">
        <v>423</v>
      </c>
      <c r="H1764" t="str">
        <f>VLOOKUP(G1764,recodage_dispositifs!$A$1:$B$581,2,FALSE)</f>
        <v>LENTILLE INTRA-OCULAIRE</v>
      </c>
      <c r="I1764" t="str">
        <f>VLOOKUP(G1764,recodage_dispositifs!$A$1:$C$581,3,FALSE)</f>
        <v>a_classer_plus_tard</v>
      </c>
    </row>
    <row r="1765" spans="1:9" x14ac:dyDescent="0.25">
      <c r="A1765" s="7">
        <v>43523</v>
      </c>
      <c r="B1765" s="7">
        <f t="shared" si="82"/>
        <v>43524</v>
      </c>
      <c r="C1765" s="7"/>
      <c r="D1765" s="7"/>
      <c r="E1765" s="8">
        <f t="shared" si="83"/>
        <v>2019</v>
      </c>
      <c r="F1765" s="8">
        <f t="shared" si="84"/>
        <v>2</v>
      </c>
      <c r="G1765" t="s">
        <v>117</v>
      </c>
      <c r="H1765" t="str">
        <f>VLOOKUP(G1765,recodage_dispositifs!$A$1:$B$581,2,FALSE)</f>
        <v>TUBES DE PRELEVEMENT : CITRATE</v>
      </c>
      <c r="I1765" t="str">
        <f>VLOOKUP(G1765,recodage_dispositifs!$A$1:$C$581,3,FALSE)</f>
        <v>a_classer_plus_tard</v>
      </c>
    </row>
    <row r="1766" spans="1:9" x14ac:dyDescent="0.25">
      <c r="A1766" s="7">
        <v>43523</v>
      </c>
      <c r="B1766" s="7">
        <f t="shared" si="82"/>
        <v>43524</v>
      </c>
      <c r="C1766" s="7"/>
      <c r="D1766" s="7"/>
      <c r="E1766" s="8">
        <f t="shared" si="83"/>
        <v>2019</v>
      </c>
      <c r="F1766" s="8">
        <f t="shared" si="84"/>
        <v>2</v>
      </c>
      <c r="G1766" t="s">
        <v>534</v>
      </c>
      <c r="H1766" t="str">
        <f>VLOOKUP(G1766,recodage_dispositifs!$A$1:$B$581,2,FALSE)</f>
        <v>CONSOMMABLE - ANALYSEUR - BIOCHIMIE</v>
      </c>
      <c r="I1766" t="str">
        <f>VLOOKUP(G1766,recodage_dispositifs!$A$1:$C$581,3,FALSE)</f>
        <v>a_classer_plus_tard</v>
      </c>
    </row>
    <row r="1767" spans="1:9" x14ac:dyDescent="0.25">
      <c r="A1767" s="7">
        <v>43523</v>
      </c>
      <c r="B1767" s="7">
        <f t="shared" si="82"/>
        <v>43524</v>
      </c>
      <c r="C1767" s="7"/>
      <c r="D1767" s="7"/>
      <c r="E1767" s="8">
        <f t="shared" si="83"/>
        <v>2019</v>
      </c>
      <c r="F1767" s="8">
        <f t="shared" si="84"/>
        <v>2</v>
      </c>
      <c r="G1767" t="s">
        <v>535</v>
      </c>
      <c r="H1767" t="str">
        <f>VLOOKUP(G1767,recodage_dispositifs!$A$1:$B$581,2,FALSE)</f>
        <v>FILTRE RESPIRATOIRE ET MASQUE D'ANESTHESIE</v>
      </c>
      <c r="I1767" t="str">
        <f>VLOOKUP(G1767,recodage_dispositifs!$A$1:$C$581,3,FALSE)</f>
        <v>a_classer_plus_tard</v>
      </c>
    </row>
    <row r="1768" spans="1:9" x14ac:dyDescent="0.25">
      <c r="A1768" s="7">
        <v>43523</v>
      </c>
      <c r="B1768" s="7">
        <f t="shared" si="82"/>
        <v>43524</v>
      </c>
      <c r="C1768" s="7"/>
      <c r="D1768" s="7"/>
      <c r="E1768" s="8">
        <f t="shared" si="83"/>
        <v>2019</v>
      </c>
      <c r="F1768" s="8">
        <f t="shared" si="84"/>
        <v>2</v>
      </c>
      <c r="G1768" t="s">
        <v>441</v>
      </c>
      <c r="H1768" t="str">
        <f>VLOOKUP(G1768,recodage_dispositifs!$A$1:$B$581,2,FALSE)</f>
        <v>PAPILLOTOME SPHINCTEROTOME</v>
      </c>
      <c r="I1768" t="str">
        <f>VLOOKUP(G1768,recodage_dispositifs!$A$1:$C$581,3,FALSE)</f>
        <v>a_classer_plus_tard</v>
      </c>
    </row>
    <row r="1769" spans="1:9" x14ac:dyDescent="0.25">
      <c r="A1769" s="7">
        <v>43523</v>
      </c>
      <c r="B1769" s="7">
        <f t="shared" si="82"/>
        <v>43524</v>
      </c>
      <c r="C1769" s="7"/>
      <c r="D1769" s="7"/>
      <c r="E1769" s="8">
        <f t="shared" si="83"/>
        <v>2019</v>
      </c>
      <c r="F1769" s="8">
        <f t="shared" si="84"/>
        <v>2</v>
      </c>
      <c r="G1769" t="s">
        <v>526</v>
      </c>
      <c r="H1769" t="str">
        <f>VLOOKUP(G1769,recodage_dispositifs!$A$1:$B$581,2,FALSE)</f>
        <v>GASTROSCOPE</v>
      </c>
      <c r="I1769" t="str">
        <f>VLOOKUP(G1769,recodage_dispositifs!$A$1:$C$581,3,FALSE)</f>
        <v>a_classer_plus_tard</v>
      </c>
    </row>
    <row r="1770" spans="1:9" x14ac:dyDescent="0.25">
      <c r="A1770" s="7">
        <v>43523</v>
      </c>
      <c r="B1770" s="7">
        <f t="shared" si="82"/>
        <v>43524</v>
      </c>
      <c r="C1770" s="7"/>
      <c r="D1770" s="7"/>
      <c r="E1770" s="8">
        <f t="shared" si="83"/>
        <v>2019</v>
      </c>
      <c r="F1770" s="8">
        <f t="shared" si="84"/>
        <v>2</v>
      </c>
      <c r="G1770" t="s">
        <v>45</v>
      </c>
      <c r="H1770" t="str">
        <f>VLOOKUP(G1770,recodage_dispositifs!$A$1:$B$581,2,FALSE)</f>
        <v>AGRAFEUSE CHIRURGICALE</v>
      </c>
      <c r="I1770" t="str">
        <f>VLOOKUP(G1770,recodage_dispositifs!$A$1:$C$581,3,FALSE)</f>
        <v>chirurgie</v>
      </c>
    </row>
    <row r="1771" spans="1:9" x14ac:dyDescent="0.25">
      <c r="A1771" s="7">
        <v>43523</v>
      </c>
      <c r="B1771" s="7">
        <f t="shared" si="82"/>
        <v>43524</v>
      </c>
      <c r="C1771" s="7"/>
      <c r="D1771" s="7"/>
      <c r="E1771" s="8">
        <f t="shared" si="83"/>
        <v>2019</v>
      </c>
      <c r="F1771" s="8">
        <f t="shared" si="84"/>
        <v>2</v>
      </c>
      <c r="G1771" t="s">
        <v>437</v>
      </c>
      <c r="H1771" t="str">
        <f>VLOOKUP(G1771,recodage_dispositifs!$A$1:$B$581,2,FALSE)</f>
        <v>PROTHESE TOTALE DE HANCHE</v>
      </c>
      <c r="I1771" t="str">
        <f>VLOOKUP(G1771,recodage_dispositifs!$A$1:$C$581,3,FALSE)</f>
        <v>chirurgie</v>
      </c>
    </row>
    <row r="1772" spans="1:9" x14ac:dyDescent="0.25">
      <c r="A1772" s="7">
        <v>43522</v>
      </c>
      <c r="B1772" s="7">
        <f t="shared" si="82"/>
        <v>43523</v>
      </c>
      <c r="C1772" s="7"/>
      <c r="D1772" s="7"/>
      <c r="E1772" s="8">
        <f t="shared" si="83"/>
        <v>2019</v>
      </c>
      <c r="F1772" s="8">
        <f t="shared" si="84"/>
        <v>2</v>
      </c>
      <c r="G1772" t="s">
        <v>409</v>
      </c>
      <c r="H1772" t="str">
        <f>VLOOKUP(G1772,recodage_dispositifs!$A$1:$B$581,2,FALSE)</f>
        <v>PMI</v>
      </c>
      <c r="I1772" t="str">
        <f>VLOOKUP(G1772,recodage_dispositifs!$A$1:$C$581,3,FALSE)</f>
        <v>a_classer_plus_tard</v>
      </c>
    </row>
    <row r="1773" spans="1:9" x14ac:dyDescent="0.25">
      <c r="A1773" s="7">
        <v>43522</v>
      </c>
      <c r="B1773" s="7">
        <f t="shared" si="82"/>
        <v>43523</v>
      </c>
      <c r="C1773" s="7"/>
      <c r="D1773" s="7"/>
      <c r="E1773" s="8">
        <f t="shared" si="83"/>
        <v>2019</v>
      </c>
      <c r="F1773" s="8">
        <f t="shared" si="84"/>
        <v>2</v>
      </c>
      <c r="G1773" t="s">
        <v>22</v>
      </c>
      <c r="H1773" t="str">
        <f>VLOOKUP(G1773,recodage_dispositifs!$A$1:$B$581,2,FALSE)</f>
        <v>SONDE VESICALE DE FOLEY</v>
      </c>
      <c r="I1773" t="str">
        <f>VLOOKUP(G1773,recodage_dispositifs!$A$1:$C$581,3,FALSE)</f>
        <v>a_classer_plus_tard</v>
      </c>
    </row>
    <row r="1774" spans="1:9" x14ac:dyDescent="0.25">
      <c r="A1774" s="7">
        <v>43522</v>
      </c>
      <c r="B1774" s="7">
        <f t="shared" si="82"/>
        <v>43523</v>
      </c>
      <c r="C1774" s="7"/>
      <c r="D1774" s="7"/>
      <c r="E1774" s="8">
        <f t="shared" si="83"/>
        <v>2019</v>
      </c>
      <c r="F1774" s="8">
        <f t="shared" si="84"/>
        <v>2</v>
      </c>
      <c r="G1774" t="s">
        <v>293</v>
      </c>
      <c r="H1774" t="str">
        <f>VLOOKUP(G1774,recodage_dispositifs!$A$1:$B$581,2,FALSE)</f>
        <v>PRODUIT ANTI - VERRUES</v>
      </c>
      <c r="I1774" t="str">
        <f>VLOOKUP(G1774,recodage_dispositifs!$A$1:$C$581,3,FALSE)</f>
        <v>a_classer_plus_tard</v>
      </c>
    </row>
    <row r="1775" spans="1:9" x14ac:dyDescent="0.25">
      <c r="A1775" s="7">
        <v>43522</v>
      </c>
      <c r="B1775" s="7">
        <f t="shared" si="82"/>
        <v>43523</v>
      </c>
      <c r="C1775" s="7"/>
      <c r="D1775" s="7"/>
      <c r="E1775" s="8">
        <f t="shared" si="83"/>
        <v>2019</v>
      </c>
      <c r="F1775" s="8">
        <f t="shared" si="84"/>
        <v>2</v>
      </c>
      <c r="G1775" t="s">
        <v>467</v>
      </c>
      <c r="H1775" t="str">
        <f>VLOOKUP(G1775,recodage_dispositifs!$A$1:$B$581,2,FALSE)</f>
        <v>LASER DE THERAPIE</v>
      </c>
      <c r="I1775" t="str">
        <f>VLOOKUP(G1775,recodage_dispositifs!$A$1:$C$581,3,FALSE)</f>
        <v>a_classer_plus_tard</v>
      </c>
    </row>
    <row r="1776" spans="1:9" x14ac:dyDescent="0.25">
      <c r="A1776" s="7">
        <v>43522</v>
      </c>
      <c r="B1776" s="7">
        <f t="shared" si="82"/>
        <v>43523</v>
      </c>
      <c r="C1776" s="7"/>
      <c r="D1776" s="7"/>
      <c r="E1776" s="8">
        <f t="shared" si="83"/>
        <v>2019</v>
      </c>
      <c r="F1776" s="8">
        <f t="shared" si="84"/>
        <v>2</v>
      </c>
      <c r="G1776" t="s">
        <v>536</v>
      </c>
      <c r="H1776" t="str">
        <f>VLOOKUP(G1776,recodage_dispositifs!$A$1:$B$581,2,FALSE)</f>
        <v xml:space="preserve">
STENT PERIPHERIQUE </v>
      </c>
      <c r="I1776" t="str">
        <f>VLOOKUP(G1776,recodage_dispositifs!$A$1:$C$581,3,FALSE)</f>
        <v>a_classer_plus_tard</v>
      </c>
    </row>
    <row r="1777" spans="1:9" x14ac:dyDescent="0.25">
      <c r="A1777" s="7">
        <v>43521</v>
      </c>
      <c r="B1777" s="7">
        <f t="shared" si="82"/>
        <v>43522</v>
      </c>
      <c r="C1777" s="7"/>
      <c r="D1777" s="7"/>
      <c r="E1777" s="8">
        <f t="shared" si="83"/>
        <v>2019</v>
      </c>
      <c r="F1777" s="8">
        <f t="shared" si="84"/>
        <v>2</v>
      </c>
      <c r="G1777" t="s">
        <v>25</v>
      </c>
      <c r="H1777" t="str">
        <f>VLOOKUP(G1777,recodage_dispositifs!$A$1:$B$581,2,FALSE)</f>
        <v>CATHETER VEINEUX CENTRAL</v>
      </c>
      <c r="I1777" t="str">
        <f>VLOOKUP(G1777,recodage_dispositifs!$A$1:$C$581,3,FALSE)</f>
        <v>a_classer_plus_tard</v>
      </c>
    </row>
    <row r="1778" spans="1:9" x14ac:dyDescent="0.25">
      <c r="A1778" s="7">
        <v>43518</v>
      </c>
      <c r="B1778" s="7">
        <f t="shared" si="82"/>
        <v>43519</v>
      </c>
      <c r="C1778" s="7"/>
      <c r="D1778" s="7"/>
      <c r="E1778" s="8">
        <f t="shared" si="83"/>
        <v>2019</v>
      </c>
      <c r="F1778" s="8">
        <f t="shared" si="84"/>
        <v>2</v>
      </c>
      <c r="G1778" t="s">
        <v>537</v>
      </c>
      <c r="H1778" t="str">
        <f>VLOOKUP(G1778,recodage_dispositifs!$A$1:$B$581,2,FALSE)</f>
        <v>APPAREIL DE RADIOLOGIE INTERVENTIONNELLE - RX</v>
      </c>
      <c r="I1778" t="str">
        <f>VLOOKUP(G1778,recodage_dispositifs!$A$1:$C$581,3,FALSE)</f>
        <v>imagerie</v>
      </c>
    </row>
    <row r="1779" spans="1:9" x14ac:dyDescent="0.25">
      <c r="A1779" s="7">
        <v>43518</v>
      </c>
      <c r="B1779" s="7">
        <f t="shared" si="82"/>
        <v>43519</v>
      </c>
      <c r="C1779" s="7"/>
      <c r="D1779" s="7"/>
      <c r="E1779" s="8">
        <f t="shared" si="83"/>
        <v>2019</v>
      </c>
      <c r="F1779" s="8">
        <f t="shared" si="84"/>
        <v>2</v>
      </c>
      <c r="G1779" t="s">
        <v>40</v>
      </c>
      <c r="H1779" t="str">
        <f>VLOOKUP(G1779,recodage_dispositifs!$A$1:$B$581,2,FALSE)</f>
        <v>CHIRURGIE ASSISTEE PAR ORDINATEUR</v>
      </c>
      <c r="I1779" t="str">
        <f>VLOOKUP(G1779,recodage_dispositifs!$A$1:$C$581,3,FALSE)</f>
        <v>a_classer_plus_tard</v>
      </c>
    </row>
    <row r="1780" spans="1:9" x14ac:dyDescent="0.25">
      <c r="A1780" s="7">
        <v>43518</v>
      </c>
      <c r="B1780" s="7">
        <f t="shared" si="82"/>
        <v>43519</v>
      </c>
      <c r="C1780" s="7"/>
      <c r="D1780" s="7"/>
      <c r="E1780" s="8">
        <f t="shared" si="83"/>
        <v>2019</v>
      </c>
      <c r="F1780" s="8">
        <f t="shared" si="84"/>
        <v>2</v>
      </c>
      <c r="G1780" t="s">
        <v>538</v>
      </c>
      <c r="H1780" t="str">
        <f>VLOOKUP(G1780,recodage_dispositifs!$A$1:$B$581,2,FALSE)</f>
        <v>SET DE PANSEMENT</v>
      </c>
      <c r="I1780" t="str">
        <f>VLOOKUP(G1780,recodage_dispositifs!$A$1:$C$581,3,FALSE)</f>
        <v>a_classer_plus_tard</v>
      </c>
    </row>
    <row r="1781" spans="1:9" x14ac:dyDescent="0.25">
      <c r="A1781" s="7">
        <v>43518</v>
      </c>
      <c r="B1781" s="7">
        <f t="shared" si="82"/>
        <v>43519</v>
      </c>
      <c r="C1781" s="7"/>
      <c r="D1781" s="7"/>
      <c r="E1781" s="8">
        <f t="shared" si="83"/>
        <v>2019</v>
      </c>
      <c r="F1781" s="8">
        <f t="shared" si="84"/>
        <v>2</v>
      </c>
      <c r="G1781" t="s">
        <v>280</v>
      </c>
      <c r="H1781" t="str">
        <f>VLOOKUP(G1781,recodage_dispositifs!$A$1:$B$581,2,FALSE)</f>
        <v>SONDE VESICALE</v>
      </c>
      <c r="I1781" t="str">
        <f>VLOOKUP(G1781,recodage_dispositifs!$A$1:$C$581,3,FALSE)</f>
        <v>a_classer_plus_tard</v>
      </c>
    </row>
    <row r="1782" spans="1:9" x14ac:dyDescent="0.25">
      <c r="A1782" s="7">
        <v>43518</v>
      </c>
      <c r="B1782" s="7">
        <f t="shared" si="82"/>
        <v>43519</v>
      </c>
      <c r="C1782" s="7"/>
      <c r="D1782" s="7"/>
      <c r="E1782" s="8">
        <f t="shared" si="83"/>
        <v>2019</v>
      </c>
      <c r="F1782" s="8">
        <f t="shared" si="84"/>
        <v>2</v>
      </c>
      <c r="G1782" t="s">
        <v>539</v>
      </c>
      <c r="H1782" t="str">
        <f>VLOOKUP(G1782,recodage_dispositifs!$A$1:$B$581,2,FALSE)</f>
        <v>CREATINE PHOSPHOKINASE - BIOCHIMIE</v>
      </c>
      <c r="I1782" t="str">
        <f>VLOOKUP(G1782,recodage_dispositifs!$A$1:$C$581,3,FALSE)</f>
        <v>a_classer_plus_tard</v>
      </c>
    </row>
    <row r="1783" spans="1:9" x14ac:dyDescent="0.25">
      <c r="A1783" s="7">
        <v>43518</v>
      </c>
      <c r="B1783" s="7">
        <f t="shared" si="82"/>
        <v>43519</v>
      </c>
      <c r="C1783" s="7"/>
      <c r="D1783" s="7"/>
      <c r="E1783" s="8">
        <f t="shared" si="83"/>
        <v>2019</v>
      </c>
      <c r="F1783" s="8">
        <f t="shared" si="84"/>
        <v>2</v>
      </c>
      <c r="G1783" t="s">
        <v>540</v>
      </c>
      <c r="H1783" t="str">
        <f>VLOOKUP(G1783,recodage_dispositifs!$A$1:$B$581,2,FALSE)</f>
        <v>PANSEMENT</v>
      </c>
      <c r="I1783" t="str">
        <f>VLOOKUP(G1783,recodage_dispositifs!$A$1:$C$581,3,FALSE)</f>
        <v>a_classer_plus_tard</v>
      </c>
    </row>
    <row r="1784" spans="1:9" x14ac:dyDescent="0.25">
      <c r="A1784" s="7">
        <v>43518</v>
      </c>
      <c r="B1784" s="7">
        <f t="shared" si="82"/>
        <v>43519</v>
      </c>
      <c r="C1784" s="7"/>
      <c r="D1784" s="7"/>
      <c r="E1784" s="8">
        <f t="shared" si="83"/>
        <v>2019</v>
      </c>
      <c r="F1784" s="8">
        <f t="shared" si="84"/>
        <v>2</v>
      </c>
      <c r="G1784" t="s">
        <v>316</v>
      </c>
      <c r="H1784" t="str">
        <f>VLOOKUP(G1784,recodage_dispositifs!$A$1:$B$581,2,FALSE)</f>
        <v>POMPE A NUTRITION ENTERALE ( TUBULURE )</v>
      </c>
      <c r="I1784" t="str">
        <f>VLOOKUP(G1784,recodage_dispositifs!$A$1:$C$581,3,FALSE)</f>
        <v>a_classer_plus_tard</v>
      </c>
    </row>
    <row r="1785" spans="1:9" x14ac:dyDescent="0.25">
      <c r="A1785" s="7">
        <v>43518</v>
      </c>
      <c r="B1785" s="7">
        <f t="shared" si="82"/>
        <v>43519</v>
      </c>
      <c r="C1785" s="7"/>
      <c r="D1785" s="7"/>
      <c r="E1785" s="8">
        <f t="shared" si="83"/>
        <v>2019</v>
      </c>
      <c r="F1785" s="8">
        <f t="shared" si="84"/>
        <v>2</v>
      </c>
      <c r="G1785" t="s">
        <v>464</v>
      </c>
      <c r="H1785" t="str">
        <f>VLOOKUP(G1785,recodage_dispositifs!$A$1:$B$581,2,FALSE)</f>
        <v>PROTHESE TOTALE DE GENOU A GLISSEMENT</v>
      </c>
      <c r="I1785" t="str">
        <f>VLOOKUP(G1785,recodage_dispositifs!$A$1:$C$581,3,FALSE)</f>
        <v>chirurgie</v>
      </c>
    </row>
    <row r="1786" spans="1:9" x14ac:dyDescent="0.25">
      <c r="A1786" s="7">
        <v>43518</v>
      </c>
      <c r="B1786" s="7">
        <f t="shared" si="82"/>
        <v>43519</v>
      </c>
      <c r="C1786" s="7"/>
      <c r="D1786" s="7"/>
      <c r="E1786" s="8">
        <f t="shared" si="83"/>
        <v>2019</v>
      </c>
      <c r="F1786" s="8">
        <f t="shared" si="84"/>
        <v>2</v>
      </c>
      <c r="G1786" t="s">
        <v>45</v>
      </c>
      <c r="H1786" t="str">
        <f>VLOOKUP(G1786,recodage_dispositifs!$A$1:$B$581,2,FALSE)</f>
        <v>AGRAFEUSE CHIRURGICALE</v>
      </c>
      <c r="I1786" t="str">
        <f>VLOOKUP(G1786,recodage_dispositifs!$A$1:$C$581,3,FALSE)</f>
        <v>chirurgie</v>
      </c>
    </row>
    <row r="1787" spans="1:9" x14ac:dyDescent="0.25">
      <c r="A1787" s="7">
        <v>43518</v>
      </c>
      <c r="B1787" s="7">
        <f t="shared" si="82"/>
        <v>43519</v>
      </c>
      <c r="C1787" s="7"/>
      <c r="D1787" s="7"/>
      <c r="E1787" s="8">
        <f t="shared" si="83"/>
        <v>2019</v>
      </c>
      <c r="F1787" s="8">
        <f t="shared" si="84"/>
        <v>2</v>
      </c>
      <c r="G1787" t="s">
        <v>456</v>
      </c>
      <c r="H1787" t="str">
        <f>VLOOKUP(G1787,recodage_dispositifs!$A$1:$B$581,2,FALSE)</f>
        <v>CATHETER DE DIAGNOSTIC</v>
      </c>
      <c r="I1787" t="str">
        <f>VLOOKUP(G1787,recodage_dispositifs!$A$1:$C$581,3,FALSE)</f>
        <v>a_classer_plus_tard</v>
      </c>
    </row>
    <row r="1788" spans="1:9" x14ac:dyDescent="0.25">
      <c r="A1788" s="7">
        <v>43518</v>
      </c>
      <c r="B1788" s="7">
        <f t="shared" si="82"/>
        <v>43519</v>
      </c>
      <c r="C1788" s="7"/>
      <c r="D1788" s="7"/>
      <c r="E1788" s="8">
        <f t="shared" si="83"/>
        <v>2019</v>
      </c>
      <c r="F1788" s="8">
        <f t="shared" si="84"/>
        <v>2</v>
      </c>
      <c r="G1788" t="s">
        <v>320</v>
      </c>
      <c r="H1788" t="str">
        <f>VLOOKUP(G1788,recodage_dispositifs!$A$1:$B$581,2,FALSE)</f>
        <v>POMPE A PERFUSION</v>
      </c>
      <c r="I1788" t="str">
        <f>VLOOKUP(G1788,recodage_dispositifs!$A$1:$C$581,3,FALSE)</f>
        <v>a_classer_plus_tard</v>
      </c>
    </row>
    <row r="1789" spans="1:9" x14ac:dyDescent="0.25">
      <c r="A1789" s="7">
        <v>43517</v>
      </c>
      <c r="B1789" s="7">
        <f t="shared" si="82"/>
        <v>43518</v>
      </c>
      <c r="C1789" s="7"/>
      <c r="D1789" s="7"/>
      <c r="E1789" s="8">
        <f t="shared" si="83"/>
        <v>2019</v>
      </c>
      <c r="F1789" s="8">
        <f t="shared" si="84"/>
        <v>2</v>
      </c>
      <c r="G1789" t="s">
        <v>268</v>
      </c>
      <c r="H1789" t="str">
        <f>VLOOKUP(G1789,recodage_dispositifs!$A$1:$B$581,2,FALSE)</f>
        <v>VENTILATEUR DE REANIMATION</v>
      </c>
      <c r="I1789" t="str">
        <f>VLOOKUP(G1789,recodage_dispositifs!$A$1:$C$581,3,FALSE)</f>
        <v>a_classer_plus_tard</v>
      </c>
    </row>
    <row r="1790" spans="1:9" x14ac:dyDescent="0.25">
      <c r="A1790" s="7">
        <v>43517</v>
      </c>
      <c r="B1790" s="7">
        <f t="shared" si="82"/>
        <v>43518</v>
      </c>
      <c r="C1790" s="7"/>
      <c r="D1790" s="7"/>
      <c r="E1790" s="8">
        <f t="shared" si="83"/>
        <v>2019</v>
      </c>
      <c r="F1790" s="8">
        <f t="shared" si="84"/>
        <v>2</v>
      </c>
      <c r="G1790" t="s">
        <v>464</v>
      </c>
      <c r="H1790" t="str">
        <f>VLOOKUP(G1790,recodage_dispositifs!$A$1:$B$581,2,FALSE)</f>
        <v>PROTHESE TOTALE DE GENOU A GLISSEMENT</v>
      </c>
      <c r="I1790" t="str">
        <f>VLOOKUP(G1790,recodage_dispositifs!$A$1:$C$581,3,FALSE)</f>
        <v>chirurgie</v>
      </c>
    </row>
    <row r="1791" spans="1:9" x14ac:dyDescent="0.25">
      <c r="A1791" s="7">
        <v>43517</v>
      </c>
      <c r="B1791" s="7">
        <f t="shared" si="82"/>
        <v>43518</v>
      </c>
      <c r="C1791" s="7"/>
      <c r="D1791" s="7"/>
      <c r="E1791" s="8">
        <f t="shared" si="83"/>
        <v>2019</v>
      </c>
      <c r="F1791" s="8">
        <f t="shared" si="84"/>
        <v>2</v>
      </c>
      <c r="G1791" t="s">
        <v>116</v>
      </c>
      <c r="H1791" t="str">
        <f>VLOOKUP(G1791,recodage_dispositifs!$A$1:$B$581,2,FALSE)</f>
        <v>DERMATOME ELECTRIQUE</v>
      </c>
      <c r="I1791" t="str">
        <f>VLOOKUP(G1791,recodage_dispositifs!$A$1:$C$581,3,FALSE)</f>
        <v>a_classer_plus_tard</v>
      </c>
    </row>
    <row r="1792" spans="1:9" x14ac:dyDescent="0.25">
      <c r="A1792" s="7">
        <v>43517</v>
      </c>
      <c r="B1792" s="7">
        <f t="shared" si="82"/>
        <v>43518</v>
      </c>
      <c r="C1792" s="7"/>
      <c r="D1792" s="7"/>
      <c r="E1792" s="8">
        <f t="shared" si="83"/>
        <v>2019</v>
      </c>
      <c r="F1792" s="8">
        <f t="shared" si="84"/>
        <v>2</v>
      </c>
      <c r="G1792" t="s">
        <v>45</v>
      </c>
      <c r="H1792" t="str">
        <f>VLOOKUP(G1792,recodage_dispositifs!$A$1:$B$581,2,FALSE)</f>
        <v>AGRAFEUSE CHIRURGICALE</v>
      </c>
      <c r="I1792" t="str">
        <f>VLOOKUP(G1792,recodage_dispositifs!$A$1:$C$581,3,FALSE)</f>
        <v>chirurgie</v>
      </c>
    </row>
    <row r="1793" spans="1:9" x14ac:dyDescent="0.25">
      <c r="A1793" s="7">
        <v>43517</v>
      </c>
      <c r="B1793" s="7">
        <f t="shared" si="82"/>
        <v>43518</v>
      </c>
      <c r="C1793" s="7"/>
      <c r="D1793" s="7"/>
      <c r="E1793" s="8">
        <f t="shared" si="83"/>
        <v>2019</v>
      </c>
      <c r="F1793" s="8">
        <f t="shared" si="84"/>
        <v>2</v>
      </c>
      <c r="G1793" t="s">
        <v>25</v>
      </c>
      <c r="H1793" t="str">
        <f>VLOOKUP(G1793,recodage_dispositifs!$A$1:$B$581,2,FALSE)</f>
        <v>CATHETER VEINEUX CENTRAL</v>
      </c>
      <c r="I1793" t="str">
        <f>VLOOKUP(G1793,recodage_dispositifs!$A$1:$C$581,3,FALSE)</f>
        <v>a_classer_plus_tard</v>
      </c>
    </row>
    <row r="1794" spans="1:9" x14ac:dyDescent="0.25">
      <c r="A1794" s="7">
        <v>43516</v>
      </c>
      <c r="B1794" s="7">
        <f t="shared" si="82"/>
        <v>43517</v>
      </c>
      <c r="C1794" s="7"/>
      <c r="D1794" s="7"/>
      <c r="E1794" s="8">
        <f t="shared" si="83"/>
        <v>2019</v>
      </c>
      <c r="F1794" s="8">
        <f t="shared" si="84"/>
        <v>2</v>
      </c>
      <c r="G1794" t="s">
        <v>233</v>
      </c>
      <c r="H1794" t="str">
        <f>VLOOKUP(G1794,recodage_dispositifs!$A$1:$B$581,2,FALSE)</f>
        <v>IMPLANT COCHLEAIRE</v>
      </c>
      <c r="I1794" t="str">
        <f>VLOOKUP(G1794,recodage_dispositifs!$A$1:$C$581,3,FALSE)</f>
        <v>a_classer_plus_tard</v>
      </c>
    </row>
    <row r="1795" spans="1:9" x14ac:dyDescent="0.25">
      <c r="A1795" s="7">
        <v>43516</v>
      </c>
      <c r="B1795" s="7">
        <f t="shared" si="82"/>
        <v>43517</v>
      </c>
      <c r="C1795" s="7"/>
      <c r="D1795" s="7"/>
      <c r="E1795" s="8">
        <f t="shared" si="83"/>
        <v>2019</v>
      </c>
      <c r="F1795" s="8">
        <f t="shared" si="84"/>
        <v>2</v>
      </c>
      <c r="G1795" t="s">
        <v>442</v>
      </c>
      <c r="H1795" t="str">
        <f>VLOOKUP(G1795,recodage_dispositifs!$A$1:$B$581,2,FALSE)</f>
        <v>POMPE D'ARTHROSCOPIE</v>
      </c>
      <c r="I1795" t="str">
        <f>VLOOKUP(G1795,recodage_dispositifs!$A$1:$C$581,3,FALSE)</f>
        <v>a_classer_plus_tard</v>
      </c>
    </row>
    <row r="1796" spans="1:9" x14ac:dyDescent="0.25">
      <c r="A1796" s="7">
        <v>43516</v>
      </c>
      <c r="B1796" s="7">
        <f t="shared" ref="B1796:B1859" si="85">A1796+1</f>
        <v>43517</v>
      </c>
      <c r="C1796" s="7"/>
      <c r="D1796" s="7"/>
      <c r="E1796" s="8">
        <f t="shared" ref="E1796:E1859" si="86">YEAR(A1796)</f>
        <v>2019</v>
      </c>
      <c r="F1796" s="8">
        <f t="shared" ref="F1796:F1859" si="87">MONTH(A1796)</f>
        <v>2</v>
      </c>
      <c r="G1796" t="s">
        <v>510</v>
      </c>
      <c r="H1796" t="str">
        <f>VLOOKUP(G1796,recodage_dispositifs!$A$1:$B$581,2,FALSE)</f>
        <v xml:space="preserve">PROTHESE STERNALE </v>
      </c>
      <c r="I1796" t="str">
        <f>VLOOKUP(G1796,recodage_dispositifs!$A$1:$C$581,3,FALSE)</f>
        <v>chirurgie</v>
      </c>
    </row>
    <row r="1797" spans="1:9" x14ac:dyDescent="0.25">
      <c r="A1797" s="7">
        <v>43516</v>
      </c>
      <c r="B1797" s="7">
        <f t="shared" si="85"/>
        <v>43517</v>
      </c>
      <c r="C1797" s="7"/>
      <c r="D1797" s="7"/>
      <c r="E1797" s="8">
        <f t="shared" si="86"/>
        <v>2019</v>
      </c>
      <c r="F1797" s="8">
        <f t="shared" si="87"/>
        <v>2</v>
      </c>
      <c r="G1797" t="s">
        <v>54</v>
      </c>
      <c r="H1797" t="str">
        <f>VLOOKUP(G1797,recodage_dispositifs!$A$1:$B$581,2,FALSE)</f>
        <v>DEFIBRILLATEUR IMPLANTABLE</v>
      </c>
      <c r="I1797" t="str">
        <f>VLOOKUP(G1797,recodage_dispositifs!$A$1:$C$581,3,FALSE)</f>
        <v>a_classer_plus_tard</v>
      </c>
    </row>
    <row r="1798" spans="1:9" x14ac:dyDescent="0.25">
      <c r="A1798" s="7">
        <v>43516</v>
      </c>
      <c r="B1798" s="7">
        <f t="shared" si="85"/>
        <v>43517</v>
      </c>
      <c r="C1798" s="7"/>
      <c r="D1798" s="7"/>
      <c r="E1798" s="8">
        <f t="shared" si="86"/>
        <v>2019</v>
      </c>
      <c r="F1798" s="8">
        <f t="shared" si="87"/>
        <v>2</v>
      </c>
      <c r="G1798" t="s">
        <v>54</v>
      </c>
      <c r="H1798" t="str">
        <f>VLOOKUP(G1798,recodage_dispositifs!$A$1:$B$581,2,FALSE)</f>
        <v>DEFIBRILLATEUR IMPLANTABLE</v>
      </c>
      <c r="I1798" t="str">
        <f>VLOOKUP(G1798,recodage_dispositifs!$A$1:$C$581,3,FALSE)</f>
        <v>a_classer_plus_tard</v>
      </c>
    </row>
    <row r="1799" spans="1:9" x14ac:dyDescent="0.25">
      <c r="A1799" s="7">
        <v>43516</v>
      </c>
      <c r="B1799" s="7">
        <f t="shared" si="85"/>
        <v>43517</v>
      </c>
      <c r="C1799" s="7"/>
      <c r="D1799" s="7"/>
      <c r="E1799" s="8">
        <f t="shared" si="86"/>
        <v>2019</v>
      </c>
      <c r="F1799" s="8">
        <f t="shared" si="87"/>
        <v>2</v>
      </c>
      <c r="G1799" t="s">
        <v>541</v>
      </c>
      <c r="H1799" t="str">
        <f>VLOOKUP(G1799,recodage_dispositifs!$A$1:$B$581,2,FALSE)</f>
        <v>POMPE D' ARTHROSCOPIE</v>
      </c>
      <c r="I1799" t="str">
        <f>VLOOKUP(G1799,recodage_dispositifs!$A$1:$C$581,3,FALSE)</f>
        <v>a_classer_plus_tard</v>
      </c>
    </row>
    <row r="1800" spans="1:9" x14ac:dyDescent="0.25">
      <c r="A1800" s="7">
        <v>43515</v>
      </c>
      <c r="B1800" s="7">
        <f t="shared" si="85"/>
        <v>43516</v>
      </c>
      <c r="C1800" s="7"/>
      <c r="D1800" s="7"/>
      <c r="E1800" s="8">
        <f t="shared" si="86"/>
        <v>2019</v>
      </c>
      <c r="F1800" s="8">
        <f t="shared" si="87"/>
        <v>2</v>
      </c>
      <c r="G1800" t="s">
        <v>409</v>
      </c>
      <c r="H1800" t="str">
        <f>VLOOKUP(G1800,recodage_dispositifs!$A$1:$B$581,2,FALSE)</f>
        <v>PMI</v>
      </c>
      <c r="I1800" t="str">
        <f>VLOOKUP(G1800,recodage_dispositifs!$A$1:$C$581,3,FALSE)</f>
        <v>a_classer_plus_tard</v>
      </c>
    </row>
    <row r="1801" spans="1:9" x14ac:dyDescent="0.25">
      <c r="A1801" s="7">
        <v>43521</v>
      </c>
      <c r="B1801" s="7">
        <f t="shared" si="85"/>
        <v>43522</v>
      </c>
      <c r="C1801" s="7"/>
      <c r="D1801" s="7"/>
      <c r="E1801" s="8">
        <f t="shared" si="86"/>
        <v>2019</v>
      </c>
      <c r="F1801" s="8">
        <f t="shared" si="87"/>
        <v>2</v>
      </c>
      <c r="G1801" t="s">
        <v>409</v>
      </c>
      <c r="H1801" t="str">
        <f>VLOOKUP(G1801,recodage_dispositifs!$A$1:$B$581,2,FALSE)</f>
        <v>PMI</v>
      </c>
      <c r="I1801" t="str">
        <f>VLOOKUP(G1801,recodage_dispositifs!$A$1:$C$581,3,FALSE)</f>
        <v>a_classer_plus_tard</v>
      </c>
    </row>
    <row r="1802" spans="1:9" x14ac:dyDescent="0.25">
      <c r="A1802" s="7">
        <v>43515</v>
      </c>
      <c r="B1802" s="7">
        <f t="shared" si="85"/>
        <v>43516</v>
      </c>
      <c r="C1802" s="7"/>
      <c r="D1802" s="7"/>
      <c r="E1802" s="8">
        <f t="shared" si="86"/>
        <v>2019</v>
      </c>
      <c r="F1802" s="8">
        <f t="shared" si="87"/>
        <v>2</v>
      </c>
      <c r="G1802" t="s">
        <v>179</v>
      </c>
      <c r="H1802" t="str">
        <f>VLOOKUP(G1802,recodage_dispositifs!$A$1:$B$581,2,FALSE)</f>
        <v>CLIP</v>
      </c>
      <c r="I1802" t="str">
        <f>VLOOKUP(G1802,recodage_dispositifs!$A$1:$C$581,3,FALSE)</f>
        <v>a_classer_plus_tard</v>
      </c>
    </row>
    <row r="1803" spans="1:9" x14ac:dyDescent="0.25">
      <c r="A1803" s="7">
        <v>43515</v>
      </c>
      <c r="B1803" s="7">
        <f t="shared" si="85"/>
        <v>43516</v>
      </c>
      <c r="C1803" s="7"/>
      <c r="D1803" s="7"/>
      <c r="E1803" s="8">
        <f t="shared" si="86"/>
        <v>2019</v>
      </c>
      <c r="F1803" s="8">
        <f t="shared" si="87"/>
        <v>2</v>
      </c>
      <c r="G1803" t="s">
        <v>542</v>
      </c>
      <c r="H1803" t="str">
        <f>VLOOKUP(G1803,recodage_dispositifs!$A$1:$B$581,2,FALSE)</f>
        <v>VALVE BIDIRECTIONNELLE</v>
      </c>
      <c r="I1803" t="str">
        <f>VLOOKUP(G1803,recodage_dispositifs!$A$1:$C$581,3,FALSE)</f>
        <v>a_classer_plus_tard</v>
      </c>
    </row>
    <row r="1804" spans="1:9" x14ac:dyDescent="0.25">
      <c r="A1804" s="7">
        <v>43515</v>
      </c>
      <c r="B1804" s="7">
        <f t="shared" si="85"/>
        <v>43516</v>
      </c>
      <c r="C1804" s="7"/>
      <c r="D1804" s="7"/>
      <c r="E1804" s="8">
        <f t="shared" si="86"/>
        <v>2019</v>
      </c>
      <c r="F1804" s="8">
        <f t="shared" si="87"/>
        <v>2</v>
      </c>
      <c r="G1804" t="s">
        <v>25</v>
      </c>
      <c r="H1804" t="str">
        <f>VLOOKUP(G1804,recodage_dispositifs!$A$1:$B$581,2,FALSE)</f>
        <v>CATHETER VEINEUX CENTRAL</v>
      </c>
      <c r="I1804" t="str">
        <f>VLOOKUP(G1804,recodage_dispositifs!$A$1:$C$581,3,FALSE)</f>
        <v>a_classer_plus_tard</v>
      </c>
    </row>
    <row r="1805" spans="1:9" x14ac:dyDescent="0.25">
      <c r="A1805" s="7">
        <v>43514</v>
      </c>
      <c r="B1805" s="7">
        <f t="shared" si="85"/>
        <v>43515</v>
      </c>
      <c r="C1805" s="7"/>
      <c r="D1805" s="7"/>
      <c r="E1805" s="8">
        <f t="shared" si="86"/>
        <v>2019</v>
      </c>
      <c r="F1805" s="8">
        <f t="shared" si="87"/>
        <v>2</v>
      </c>
      <c r="G1805" t="s">
        <v>233</v>
      </c>
      <c r="H1805" t="str">
        <f>VLOOKUP(G1805,recodage_dispositifs!$A$1:$B$581,2,FALSE)</f>
        <v>IMPLANT COCHLEAIRE</v>
      </c>
      <c r="I1805" t="str">
        <f>VLOOKUP(G1805,recodage_dispositifs!$A$1:$C$581,3,FALSE)</f>
        <v>a_classer_plus_tard</v>
      </c>
    </row>
    <row r="1806" spans="1:9" x14ac:dyDescent="0.25">
      <c r="A1806" s="7">
        <v>43514</v>
      </c>
      <c r="B1806" s="7">
        <f t="shared" si="85"/>
        <v>43515</v>
      </c>
      <c r="C1806" s="7"/>
      <c r="D1806" s="7"/>
      <c r="E1806" s="8">
        <f t="shared" si="86"/>
        <v>2019</v>
      </c>
      <c r="F1806" s="8">
        <f t="shared" si="87"/>
        <v>2</v>
      </c>
      <c r="G1806" t="s">
        <v>76</v>
      </c>
      <c r="H1806" t="str">
        <f>VLOOKUP(G1806,recodage_dispositifs!$A$1:$B$581,2,FALSE)</f>
        <v>PROTHESE VASCULAIRE</v>
      </c>
      <c r="I1806" t="str">
        <f>VLOOKUP(G1806,recodage_dispositifs!$A$1:$C$581,3,FALSE)</f>
        <v>a_classer_plus_tard</v>
      </c>
    </row>
    <row r="1807" spans="1:9" x14ac:dyDescent="0.25">
      <c r="A1807" s="7">
        <v>43511</v>
      </c>
      <c r="B1807" s="7">
        <f t="shared" si="85"/>
        <v>43512</v>
      </c>
      <c r="C1807" s="7"/>
      <c r="D1807" s="7"/>
      <c r="E1807" s="8">
        <f t="shared" si="86"/>
        <v>2019</v>
      </c>
      <c r="F1807" s="8">
        <f t="shared" si="87"/>
        <v>2</v>
      </c>
      <c r="G1807" t="s">
        <v>405</v>
      </c>
      <c r="H1807" t="str">
        <f>VLOOKUP(G1807,recodage_dispositifs!$A$1:$B$581,2,FALSE)</f>
        <v>GENERATEUR THERMIQUE DE CEC</v>
      </c>
      <c r="I1807" t="str">
        <f>VLOOKUP(G1807,recodage_dispositifs!$A$1:$C$581,3,FALSE)</f>
        <v>a_classer_plus_tard</v>
      </c>
    </row>
    <row r="1808" spans="1:9" x14ac:dyDescent="0.25">
      <c r="A1808" s="7">
        <v>43511</v>
      </c>
      <c r="B1808" s="7">
        <f t="shared" si="85"/>
        <v>43512</v>
      </c>
      <c r="C1808" s="7"/>
      <c r="D1808" s="7"/>
      <c r="E1808" s="8">
        <f t="shared" si="86"/>
        <v>2019</v>
      </c>
      <c r="F1808" s="8">
        <f t="shared" si="87"/>
        <v>2</v>
      </c>
      <c r="G1808" t="s">
        <v>543</v>
      </c>
      <c r="H1808" t="str">
        <f>VLOOKUP(G1808,recodage_dispositifs!$A$1:$B$581,2,FALSE)</f>
        <v xml:space="preserve">DISPOSITIF DE PRELEVEMENT CAPILLAIRE (LANCETTE) </v>
      </c>
      <c r="I1808" t="str">
        <f>VLOOKUP(G1808,recodage_dispositifs!$A$1:$C$581,3,FALSE)</f>
        <v>a_classer_plus_tard</v>
      </c>
    </row>
    <row r="1809" spans="1:9" x14ac:dyDescent="0.25">
      <c r="A1809" s="7">
        <v>43511</v>
      </c>
      <c r="B1809" s="7">
        <f t="shared" si="85"/>
        <v>43512</v>
      </c>
      <c r="C1809" s="7"/>
      <c r="D1809" s="7"/>
      <c r="E1809" s="8">
        <f t="shared" si="86"/>
        <v>2019</v>
      </c>
      <c r="F1809" s="8">
        <f t="shared" si="87"/>
        <v>2</v>
      </c>
      <c r="G1809" t="s">
        <v>255</v>
      </c>
      <c r="H1809" t="str">
        <f>VLOOKUP(G1809,recodage_dispositifs!$A$1:$B$581,2,FALSE)</f>
        <v>STENT CORONAIRE</v>
      </c>
      <c r="I1809" t="str">
        <f>VLOOKUP(G1809,recodage_dispositifs!$A$1:$C$581,3,FALSE)</f>
        <v>a_classer_plus_tard</v>
      </c>
    </row>
    <row r="1810" spans="1:9" x14ac:dyDescent="0.25">
      <c r="A1810" s="7">
        <v>43511</v>
      </c>
      <c r="B1810" s="7">
        <f t="shared" si="85"/>
        <v>43512</v>
      </c>
      <c r="C1810" s="7"/>
      <c r="D1810" s="7"/>
      <c r="E1810" s="8">
        <f t="shared" si="86"/>
        <v>2019</v>
      </c>
      <c r="F1810" s="8">
        <f t="shared" si="87"/>
        <v>2</v>
      </c>
      <c r="G1810" t="s">
        <v>544</v>
      </c>
      <c r="H1810" t="str">
        <f>VLOOKUP(G1810,recodage_dispositifs!$A$1:$B$581,2,FALSE)</f>
        <v xml:space="preserve">IMMUNOLOGIE : FACTEUR RHUMATOIDE </v>
      </c>
      <c r="I1810" t="str">
        <f>VLOOKUP(G1810,recodage_dispositifs!$A$1:$C$581,3,FALSE)</f>
        <v>a_classer_plus_tard</v>
      </c>
    </row>
    <row r="1811" spans="1:9" x14ac:dyDescent="0.25">
      <c r="A1811" s="7">
        <v>43511</v>
      </c>
      <c r="B1811" s="7">
        <f t="shared" si="85"/>
        <v>43512</v>
      </c>
      <c r="C1811" s="7"/>
      <c r="D1811" s="7"/>
      <c r="E1811" s="8">
        <f t="shared" si="86"/>
        <v>2019</v>
      </c>
      <c r="F1811" s="8">
        <f t="shared" si="87"/>
        <v>2</v>
      </c>
      <c r="G1811" t="s">
        <v>233</v>
      </c>
      <c r="H1811" t="str">
        <f>VLOOKUP(G1811,recodage_dispositifs!$A$1:$B$581,2,FALSE)</f>
        <v>IMPLANT COCHLEAIRE</v>
      </c>
      <c r="I1811" t="str">
        <f>VLOOKUP(G1811,recodage_dispositifs!$A$1:$C$581,3,FALSE)</f>
        <v>a_classer_plus_tard</v>
      </c>
    </row>
    <row r="1812" spans="1:9" x14ac:dyDescent="0.25">
      <c r="A1812" s="7">
        <v>43511</v>
      </c>
      <c r="B1812" s="7">
        <f t="shared" si="85"/>
        <v>43512</v>
      </c>
      <c r="C1812" s="7"/>
      <c r="D1812" s="7"/>
      <c r="E1812" s="8">
        <f t="shared" si="86"/>
        <v>2019</v>
      </c>
      <c r="F1812" s="8">
        <f t="shared" si="87"/>
        <v>2</v>
      </c>
      <c r="G1812" t="s">
        <v>526</v>
      </c>
      <c r="H1812" t="str">
        <f>VLOOKUP(G1812,recodage_dispositifs!$A$1:$B$581,2,FALSE)</f>
        <v>GASTROSCOPE</v>
      </c>
      <c r="I1812" t="str">
        <f>VLOOKUP(G1812,recodage_dispositifs!$A$1:$C$581,3,FALSE)</f>
        <v>a_classer_plus_tard</v>
      </c>
    </row>
    <row r="1813" spans="1:9" x14ac:dyDescent="0.25">
      <c r="A1813" s="7">
        <v>43511</v>
      </c>
      <c r="B1813" s="7">
        <f t="shared" si="85"/>
        <v>43512</v>
      </c>
      <c r="C1813" s="7"/>
      <c r="D1813" s="7"/>
      <c r="E1813" s="8">
        <f t="shared" si="86"/>
        <v>2019</v>
      </c>
      <c r="F1813" s="8">
        <f t="shared" si="87"/>
        <v>2</v>
      </c>
      <c r="G1813" t="s">
        <v>545</v>
      </c>
      <c r="H1813" t="str">
        <f>VLOOKUP(G1813,recodage_dispositifs!$A$1:$B$581,2,FALSE)</f>
        <v>PTU</v>
      </c>
      <c r="I1813" t="str">
        <f>VLOOKUP(G1813,recodage_dispositifs!$A$1:$C$581,3,FALSE)</f>
        <v>a_classer_plus_tard</v>
      </c>
    </row>
    <row r="1814" spans="1:9" x14ac:dyDescent="0.25">
      <c r="A1814" s="7">
        <v>43511</v>
      </c>
      <c r="B1814" s="7">
        <f t="shared" si="85"/>
        <v>43512</v>
      </c>
      <c r="C1814" s="7"/>
      <c r="D1814" s="7"/>
      <c r="E1814" s="8">
        <f t="shared" si="86"/>
        <v>2019</v>
      </c>
      <c r="F1814" s="8">
        <f t="shared" si="87"/>
        <v>2</v>
      </c>
      <c r="G1814" t="s">
        <v>441</v>
      </c>
      <c r="H1814" t="str">
        <f>VLOOKUP(G1814,recodage_dispositifs!$A$1:$B$581,2,FALSE)</f>
        <v>PAPILLOTOME SPHINCTEROTOME</v>
      </c>
      <c r="I1814" t="str">
        <f>VLOOKUP(G1814,recodage_dispositifs!$A$1:$C$581,3,FALSE)</f>
        <v>a_classer_plus_tard</v>
      </c>
    </row>
    <row r="1815" spans="1:9" x14ac:dyDescent="0.25">
      <c r="A1815" s="7">
        <v>43510</v>
      </c>
      <c r="B1815" s="7">
        <f t="shared" si="85"/>
        <v>43511</v>
      </c>
      <c r="C1815" s="7"/>
      <c r="D1815" s="7"/>
      <c r="E1815" s="8">
        <f t="shared" si="86"/>
        <v>2019</v>
      </c>
      <c r="F1815" s="8">
        <f t="shared" si="87"/>
        <v>2</v>
      </c>
      <c r="G1815" t="s">
        <v>83</v>
      </c>
      <c r="H1815" t="str">
        <f>VLOOKUP(G1815,recodage_dispositifs!$A$1:$B$581,2,FALSE)</f>
        <v>ENDOPROTHESE AORTIQUE</v>
      </c>
      <c r="I1815" t="str">
        <f>VLOOKUP(G1815,recodage_dispositifs!$A$1:$C$581,3,FALSE)</f>
        <v>a_classer_plus_tard</v>
      </c>
    </row>
    <row r="1816" spans="1:9" x14ac:dyDescent="0.25">
      <c r="A1816" s="7">
        <v>43510</v>
      </c>
      <c r="B1816" s="7">
        <f t="shared" si="85"/>
        <v>43511</v>
      </c>
      <c r="C1816" s="7"/>
      <c r="D1816" s="7"/>
      <c r="E1816" s="8">
        <f t="shared" si="86"/>
        <v>2019</v>
      </c>
      <c r="F1816" s="8">
        <f t="shared" si="87"/>
        <v>2</v>
      </c>
      <c r="G1816" t="s">
        <v>546</v>
      </c>
      <c r="H1816" t="str">
        <f>VLOOKUP(G1816,recodage_dispositifs!$A$1:$B$581,2,FALSE)</f>
        <v xml:space="preserve">
TUBULURE DE PERFUSION </v>
      </c>
      <c r="I1816" t="str">
        <f>VLOOKUP(G1816,recodage_dispositifs!$A$1:$C$581,3,FALSE)</f>
        <v>a_classer_plus_tard</v>
      </c>
    </row>
    <row r="1817" spans="1:9" x14ac:dyDescent="0.25">
      <c r="A1817" s="7">
        <v>43510</v>
      </c>
      <c r="B1817" s="7">
        <f t="shared" si="85"/>
        <v>43511</v>
      </c>
      <c r="C1817" s="7"/>
      <c r="D1817" s="7"/>
      <c r="E1817" s="8">
        <f t="shared" si="86"/>
        <v>2019</v>
      </c>
      <c r="F1817" s="8">
        <f t="shared" si="87"/>
        <v>2</v>
      </c>
      <c r="G1817" t="s">
        <v>452</v>
      </c>
      <c r="H1817" t="str">
        <f>VLOOKUP(G1817,recodage_dispositifs!$A$1:$B$581,2,FALSE)</f>
        <v>APPAREILS DE MESURE DU GLUCOSE EN CONTINU</v>
      </c>
      <c r="I1817" t="str">
        <f>VLOOKUP(G1817,recodage_dispositifs!$A$1:$C$581,3,FALSE)</f>
        <v>biologie_medicale</v>
      </c>
    </row>
    <row r="1818" spans="1:9" x14ac:dyDescent="0.25">
      <c r="A1818" s="7">
        <v>43510</v>
      </c>
      <c r="B1818" s="7">
        <f t="shared" si="85"/>
        <v>43511</v>
      </c>
      <c r="C1818" s="7"/>
      <c r="D1818" s="7"/>
      <c r="E1818" s="8">
        <f t="shared" si="86"/>
        <v>2019</v>
      </c>
      <c r="F1818" s="8">
        <f t="shared" si="87"/>
        <v>2</v>
      </c>
      <c r="G1818" t="s">
        <v>437</v>
      </c>
      <c r="H1818" t="str">
        <f>VLOOKUP(G1818,recodage_dispositifs!$A$1:$B$581,2,FALSE)</f>
        <v>PROTHESE TOTALE DE HANCHE</v>
      </c>
      <c r="I1818" t="str">
        <f>VLOOKUP(G1818,recodage_dispositifs!$A$1:$C$581,3,FALSE)</f>
        <v>chirurgie</v>
      </c>
    </row>
    <row r="1819" spans="1:9" x14ac:dyDescent="0.25">
      <c r="A1819" s="7">
        <v>43510</v>
      </c>
      <c r="B1819" s="7">
        <f t="shared" si="85"/>
        <v>43511</v>
      </c>
      <c r="C1819" s="7"/>
      <c r="D1819" s="7"/>
      <c r="E1819" s="8">
        <f t="shared" si="86"/>
        <v>2019</v>
      </c>
      <c r="F1819" s="8">
        <f t="shared" si="87"/>
        <v>2</v>
      </c>
      <c r="G1819" t="s">
        <v>54</v>
      </c>
      <c r="H1819" t="str">
        <f>VLOOKUP(G1819,recodage_dispositifs!$A$1:$B$581,2,FALSE)</f>
        <v>DEFIBRILLATEUR IMPLANTABLE</v>
      </c>
      <c r="I1819" t="str">
        <f>VLOOKUP(G1819,recodage_dispositifs!$A$1:$C$581,3,FALSE)</f>
        <v>a_classer_plus_tard</v>
      </c>
    </row>
    <row r="1820" spans="1:9" x14ac:dyDescent="0.25">
      <c r="A1820" s="7">
        <v>43509</v>
      </c>
      <c r="B1820" s="7">
        <f t="shared" si="85"/>
        <v>43510</v>
      </c>
      <c r="C1820" s="7"/>
      <c r="D1820" s="7"/>
      <c r="E1820" s="8">
        <f t="shared" si="86"/>
        <v>2019</v>
      </c>
      <c r="F1820" s="8">
        <f t="shared" si="87"/>
        <v>2</v>
      </c>
      <c r="G1820" t="s">
        <v>351</v>
      </c>
      <c r="H1820" t="str">
        <f>VLOOKUP(G1820,recodage_dispositifs!$A$1:$B$581,2,FALSE)</f>
        <v>MATERIEL ANCILLAIRE</v>
      </c>
      <c r="I1820" t="str">
        <f>VLOOKUP(G1820,recodage_dispositifs!$A$1:$C$581,3,FALSE)</f>
        <v>chirurgie</v>
      </c>
    </row>
    <row r="1821" spans="1:9" x14ac:dyDescent="0.25">
      <c r="A1821" s="7">
        <v>43509</v>
      </c>
      <c r="B1821" s="7">
        <f t="shared" si="85"/>
        <v>43510</v>
      </c>
      <c r="C1821" s="7"/>
      <c r="D1821" s="7"/>
      <c r="E1821" s="8">
        <f t="shared" si="86"/>
        <v>2019</v>
      </c>
      <c r="F1821" s="8">
        <f t="shared" si="87"/>
        <v>2</v>
      </c>
      <c r="G1821" t="s">
        <v>146</v>
      </c>
      <c r="H1821" t="str">
        <f>VLOOKUP(G1821,recodage_dispositifs!$A$1:$B$581,2,FALSE)</f>
        <v>SERINGUE</v>
      </c>
      <c r="I1821" t="str">
        <f>VLOOKUP(G1821,recodage_dispositifs!$A$1:$C$581,3,FALSE)</f>
        <v>a_classer_plus_tard</v>
      </c>
    </row>
    <row r="1822" spans="1:9" x14ac:dyDescent="0.25">
      <c r="A1822" s="7">
        <v>43509</v>
      </c>
      <c r="B1822" s="7">
        <f t="shared" si="85"/>
        <v>43510</v>
      </c>
      <c r="C1822" s="7"/>
      <c r="D1822" s="7"/>
      <c r="E1822" s="8">
        <f t="shared" si="86"/>
        <v>2019</v>
      </c>
      <c r="F1822" s="8">
        <f t="shared" si="87"/>
        <v>2</v>
      </c>
      <c r="G1822" t="s">
        <v>48</v>
      </c>
      <c r="H1822" t="str">
        <f>VLOOKUP(G1822,recodage_dispositifs!$A$1:$B$581,2,FALSE)</f>
        <v>DIFFUSEUR PORTABLE NON REUTILISABLE</v>
      </c>
      <c r="I1822" t="str">
        <f>VLOOKUP(G1822,recodage_dispositifs!$A$1:$C$581,3,FALSE)</f>
        <v>a_classer_plus_tard</v>
      </c>
    </row>
    <row r="1823" spans="1:9" x14ac:dyDescent="0.25">
      <c r="A1823" s="7">
        <v>43509</v>
      </c>
      <c r="B1823" s="7">
        <f t="shared" si="85"/>
        <v>43510</v>
      </c>
      <c r="C1823" s="7"/>
      <c r="D1823" s="7"/>
      <c r="E1823" s="8">
        <f t="shared" si="86"/>
        <v>2019</v>
      </c>
      <c r="F1823" s="8">
        <f t="shared" si="87"/>
        <v>2</v>
      </c>
      <c r="G1823" t="s">
        <v>409</v>
      </c>
      <c r="H1823" t="str">
        <f>VLOOKUP(G1823,recodage_dispositifs!$A$1:$B$581,2,FALSE)</f>
        <v>PMI</v>
      </c>
      <c r="I1823" t="str">
        <f>VLOOKUP(G1823,recodage_dispositifs!$A$1:$C$581,3,FALSE)</f>
        <v>a_classer_plus_tard</v>
      </c>
    </row>
    <row r="1824" spans="1:9" x14ac:dyDescent="0.25">
      <c r="A1824" s="7">
        <v>43509</v>
      </c>
      <c r="B1824" s="7">
        <f t="shared" si="85"/>
        <v>43510</v>
      </c>
      <c r="C1824" s="7"/>
      <c r="D1824" s="7"/>
      <c r="E1824" s="8">
        <f t="shared" si="86"/>
        <v>2019</v>
      </c>
      <c r="F1824" s="8">
        <f t="shared" si="87"/>
        <v>2</v>
      </c>
      <c r="G1824" t="s">
        <v>444</v>
      </c>
      <c r="H1824" t="str">
        <f>VLOOKUP(G1824,recodage_dispositifs!$A$1:$B$581,2,FALSE)</f>
        <v>BANDELETTE D'INCONTINENCE URINAIRE FEMININE</v>
      </c>
      <c r="I1824" t="str">
        <f>VLOOKUP(G1824,recodage_dispositifs!$A$1:$C$581,3,FALSE)</f>
        <v>a_classer_plus_tard</v>
      </c>
    </row>
    <row r="1825" spans="1:9" x14ac:dyDescent="0.25">
      <c r="A1825" s="7">
        <v>43509</v>
      </c>
      <c r="B1825" s="7">
        <f t="shared" si="85"/>
        <v>43510</v>
      </c>
      <c r="C1825" s="7"/>
      <c r="D1825" s="7"/>
      <c r="E1825" s="8">
        <f t="shared" si="86"/>
        <v>2019</v>
      </c>
      <c r="F1825" s="8">
        <f t="shared" si="87"/>
        <v>2</v>
      </c>
      <c r="G1825" t="s">
        <v>233</v>
      </c>
      <c r="H1825" t="str">
        <f>VLOOKUP(G1825,recodage_dispositifs!$A$1:$B$581,2,FALSE)</f>
        <v>IMPLANT COCHLEAIRE</v>
      </c>
      <c r="I1825" t="str">
        <f>VLOOKUP(G1825,recodage_dispositifs!$A$1:$C$581,3,FALSE)</f>
        <v>a_classer_plus_tard</v>
      </c>
    </row>
    <row r="1826" spans="1:9" x14ac:dyDescent="0.25">
      <c r="A1826" s="7">
        <v>43509</v>
      </c>
      <c r="B1826" s="7">
        <f t="shared" si="85"/>
        <v>43510</v>
      </c>
      <c r="C1826" s="7"/>
      <c r="D1826" s="7"/>
      <c r="E1826" s="8">
        <f t="shared" si="86"/>
        <v>2019</v>
      </c>
      <c r="F1826" s="8">
        <f t="shared" si="87"/>
        <v>2</v>
      </c>
      <c r="G1826" t="s">
        <v>509</v>
      </c>
      <c r="H1826" t="str">
        <f>VLOOKUP(G1826,recodage_dispositifs!$A$1:$B$581,2,FALSE)</f>
        <v>DUODENOSCOPE</v>
      </c>
      <c r="I1826" t="str">
        <f>VLOOKUP(G1826,recodage_dispositifs!$A$1:$C$581,3,FALSE)</f>
        <v>a_classer_plus_tard</v>
      </c>
    </row>
    <row r="1827" spans="1:9" x14ac:dyDescent="0.25">
      <c r="A1827" s="7">
        <v>43509</v>
      </c>
      <c r="B1827" s="7">
        <f t="shared" si="85"/>
        <v>43510</v>
      </c>
      <c r="C1827" s="7"/>
      <c r="D1827" s="7"/>
      <c r="E1827" s="8">
        <f t="shared" si="86"/>
        <v>2019</v>
      </c>
      <c r="F1827" s="8">
        <f t="shared" si="87"/>
        <v>2</v>
      </c>
      <c r="G1827" t="s">
        <v>366</v>
      </c>
      <c r="H1827" t="str">
        <f>VLOOKUP(G1827,recodage_dispositifs!$A$1:$B$581,2,FALSE)</f>
        <v>SET DE SOIN</v>
      </c>
      <c r="I1827" t="str">
        <f>VLOOKUP(G1827,recodage_dispositifs!$A$1:$C$581,3,FALSE)</f>
        <v>a_classer_plus_tard</v>
      </c>
    </row>
    <row r="1828" spans="1:9" x14ac:dyDescent="0.25">
      <c r="A1828" s="7">
        <v>43509</v>
      </c>
      <c r="B1828" s="7">
        <f t="shared" si="85"/>
        <v>43510</v>
      </c>
      <c r="C1828" s="7"/>
      <c r="D1828" s="7"/>
      <c r="E1828" s="8">
        <f t="shared" si="86"/>
        <v>2019</v>
      </c>
      <c r="F1828" s="8">
        <f t="shared" si="87"/>
        <v>2</v>
      </c>
      <c r="G1828" t="s">
        <v>45</v>
      </c>
      <c r="H1828" t="str">
        <f>VLOOKUP(G1828,recodage_dispositifs!$A$1:$B$581,2,FALSE)</f>
        <v>AGRAFEUSE CHIRURGICALE</v>
      </c>
      <c r="I1828" t="str">
        <f>VLOOKUP(G1828,recodage_dispositifs!$A$1:$C$581,3,FALSE)</f>
        <v>chirurgie</v>
      </c>
    </row>
    <row r="1829" spans="1:9" x14ac:dyDescent="0.25">
      <c r="A1829" s="7">
        <v>43508</v>
      </c>
      <c r="B1829" s="7">
        <f t="shared" si="85"/>
        <v>43509</v>
      </c>
      <c r="C1829" s="7"/>
      <c r="D1829" s="7"/>
      <c r="E1829" s="8">
        <f t="shared" si="86"/>
        <v>2019</v>
      </c>
      <c r="F1829" s="8">
        <f t="shared" si="87"/>
        <v>2</v>
      </c>
      <c r="G1829" t="s">
        <v>547</v>
      </c>
      <c r="H1829" t="str">
        <f>VLOOKUP(G1829,recodage_dispositifs!$A$1:$B$581,2,FALSE)</f>
        <v>SONDE GASTRO-JÉJUNALE</v>
      </c>
      <c r="I1829" t="str">
        <f>VLOOKUP(G1829,recodage_dispositifs!$A$1:$C$581,3,FALSE)</f>
        <v>a_classer_plus_tard</v>
      </c>
    </row>
    <row r="1830" spans="1:9" x14ac:dyDescent="0.25">
      <c r="A1830" s="7">
        <v>43508</v>
      </c>
      <c r="B1830" s="7">
        <f t="shared" si="85"/>
        <v>43509</v>
      </c>
      <c r="C1830" s="7"/>
      <c r="D1830" s="7"/>
      <c r="E1830" s="8">
        <f t="shared" si="86"/>
        <v>2019</v>
      </c>
      <c r="F1830" s="8">
        <f t="shared" si="87"/>
        <v>2</v>
      </c>
      <c r="G1830" t="s">
        <v>59</v>
      </c>
      <c r="H1830" t="str">
        <f>VLOOKUP(G1830,recodage_dispositifs!$A$1:$B$581,2,FALSE)</f>
        <v>CATHETER VEINEUX PERIPHERIQUE</v>
      </c>
      <c r="I1830" t="str">
        <f>VLOOKUP(G1830,recodage_dispositifs!$A$1:$C$581,3,FALSE)</f>
        <v>a_classer_plus_tard</v>
      </c>
    </row>
    <row r="1831" spans="1:9" x14ac:dyDescent="0.25">
      <c r="A1831" s="7">
        <v>43508</v>
      </c>
      <c r="B1831" s="7">
        <f t="shared" si="85"/>
        <v>43509</v>
      </c>
      <c r="C1831" s="7"/>
      <c r="D1831" s="7"/>
      <c r="E1831" s="8">
        <f t="shared" si="86"/>
        <v>2019</v>
      </c>
      <c r="F1831" s="8">
        <f t="shared" si="87"/>
        <v>2</v>
      </c>
      <c r="G1831" t="s">
        <v>45</v>
      </c>
      <c r="H1831" t="str">
        <f>VLOOKUP(G1831,recodage_dispositifs!$A$1:$B$581,2,FALSE)</f>
        <v>AGRAFEUSE CHIRURGICALE</v>
      </c>
      <c r="I1831" t="str">
        <f>VLOOKUP(G1831,recodage_dispositifs!$A$1:$C$581,3,FALSE)</f>
        <v>chirurgie</v>
      </c>
    </row>
    <row r="1832" spans="1:9" x14ac:dyDescent="0.25">
      <c r="A1832" s="7">
        <v>43508</v>
      </c>
      <c r="B1832" s="7">
        <f t="shared" si="85"/>
        <v>43509</v>
      </c>
      <c r="C1832" s="7"/>
      <c r="D1832" s="7"/>
      <c r="E1832" s="8">
        <f t="shared" si="86"/>
        <v>2019</v>
      </c>
      <c r="F1832" s="8">
        <f t="shared" si="87"/>
        <v>2</v>
      </c>
      <c r="G1832" t="s">
        <v>64</v>
      </c>
      <c r="H1832" t="str">
        <f>VLOOKUP(G1832,recodage_dispositifs!$A$1:$B$581,2,FALSE)</f>
        <v>PINCE A CLIP</v>
      </c>
      <c r="I1832" t="str">
        <f>VLOOKUP(G1832,recodage_dispositifs!$A$1:$C$581,3,FALSE)</f>
        <v>a_classer_plus_tard</v>
      </c>
    </row>
    <row r="1833" spans="1:9" x14ac:dyDescent="0.25">
      <c r="A1833" s="7">
        <v>43507</v>
      </c>
      <c r="B1833" s="7">
        <f t="shared" si="85"/>
        <v>43508</v>
      </c>
      <c r="C1833" s="7"/>
      <c r="D1833" s="7"/>
      <c r="E1833" s="8">
        <f t="shared" si="86"/>
        <v>2019</v>
      </c>
      <c r="F1833" s="8">
        <f t="shared" si="87"/>
        <v>2</v>
      </c>
      <c r="G1833" t="s">
        <v>548</v>
      </c>
      <c r="H1833" t="str">
        <f>VLOOKUP(G1833,recodage_dispositifs!$A$1:$B$581,2,FALSE)</f>
        <v>CHAMP DE TABLE</v>
      </c>
      <c r="I1833" t="str">
        <f>VLOOKUP(G1833,recodage_dispositifs!$A$1:$C$581,3,FALSE)</f>
        <v>a_classer_plus_tard</v>
      </c>
    </row>
    <row r="1834" spans="1:9" x14ac:dyDescent="0.25">
      <c r="A1834" s="7">
        <v>43507</v>
      </c>
      <c r="B1834" s="7">
        <f t="shared" si="85"/>
        <v>43508</v>
      </c>
      <c r="C1834" s="7"/>
      <c r="D1834" s="7"/>
      <c r="E1834" s="8">
        <f t="shared" si="86"/>
        <v>2019</v>
      </c>
      <c r="F1834" s="8">
        <f t="shared" si="87"/>
        <v>2</v>
      </c>
      <c r="G1834" t="s">
        <v>409</v>
      </c>
      <c r="H1834" t="str">
        <f>VLOOKUP(G1834,recodage_dispositifs!$A$1:$B$581,2,FALSE)</f>
        <v>PMI</v>
      </c>
      <c r="I1834" t="str">
        <f>VLOOKUP(G1834,recodage_dispositifs!$A$1:$C$581,3,FALSE)</f>
        <v>a_classer_plus_tard</v>
      </c>
    </row>
    <row r="1835" spans="1:9" x14ac:dyDescent="0.25">
      <c r="A1835" s="7">
        <v>43507</v>
      </c>
      <c r="B1835" s="7">
        <f t="shared" si="85"/>
        <v>43508</v>
      </c>
      <c r="C1835" s="7"/>
      <c r="D1835" s="7"/>
      <c r="E1835" s="8">
        <f t="shared" si="86"/>
        <v>2019</v>
      </c>
      <c r="F1835" s="8">
        <f t="shared" si="87"/>
        <v>2</v>
      </c>
      <c r="G1835" t="s">
        <v>409</v>
      </c>
      <c r="H1835" t="str">
        <f>VLOOKUP(G1835,recodage_dispositifs!$A$1:$B$581,2,FALSE)</f>
        <v>PMI</v>
      </c>
      <c r="I1835" t="str">
        <f>VLOOKUP(G1835,recodage_dispositifs!$A$1:$C$581,3,FALSE)</f>
        <v>a_classer_plus_tard</v>
      </c>
    </row>
    <row r="1836" spans="1:9" x14ac:dyDescent="0.25">
      <c r="A1836" s="7">
        <v>43507</v>
      </c>
      <c r="B1836" s="7">
        <f t="shared" si="85"/>
        <v>43508</v>
      </c>
      <c r="C1836" s="7"/>
      <c r="D1836" s="7"/>
      <c r="E1836" s="8">
        <f t="shared" si="86"/>
        <v>2019</v>
      </c>
      <c r="F1836" s="8">
        <f t="shared" si="87"/>
        <v>2</v>
      </c>
      <c r="G1836" t="s">
        <v>549</v>
      </c>
      <c r="H1836" t="str">
        <f>VLOOKUP(G1836,recodage_dispositifs!$A$1:$B$581,2,FALSE)</f>
        <v>SONDE DE STIMULATION CARDIAQUE</v>
      </c>
      <c r="I1836" t="str">
        <f>VLOOKUP(G1836,recodage_dispositifs!$A$1:$C$581,3,FALSE)</f>
        <v>a_classer_plus_tard</v>
      </c>
    </row>
    <row r="1837" spans="1:9" x14ac:dyDescent="0.25">
      <c r="A1837" s="7">
        <v>43507</v>
      </c>
      <c r="B1837" s="7">
        <f t="shared" si="85"/>
        <v>43508</v>
      </c>
      <c r="C1837" s="7"/>
      <c r="D1837" s="7"/>
      <c r="E1837" s="8">
        <f t="shared" si="86"/>
        <v>2019</v>
      </c>
      <c r="F1837" s="8">
        <f t="shared" si="87"/>
        <v>2</v>
      </c>
      <c r="G1837" t="s">
        <v>550</v>
      </c>
      <c r="H1837" t="str">
        <f>VLOOKUP(G1837,recodage_dispositifs!$A$1:$B$581,2,FALSE)</f>
        <v>VIROLOGIE</v>
      </c>
      <c r="I1837" t="str">
        <f>VLOOKUP(G1837,recodage_dispositifs!$A$1:$C$581,3,FALSE)</f>
        <v>a_classer_plus_tard</v>
      </c>
    </row>
    <row r="1838" spans="1:9" x14ac:dyDescent="0.25">
      <c r="A1838" s="7">
        <v>43504</v>
      </c>
      <c r="B1838" s="7">
        <f t="shared" si="85"/>
        <v>43505</v>
      </c>
      <c r="C1838" s="7"/>
      <c r="D1838" s="7"/>
      <c r="E1838" s="8">
        <f t="shared" si="86"/>
        <v>2019</v>
      </c>
      <c r="F1838" s="8">
        <f t="shared" si="87"/>
        <v>2</v>
      </c>
      <c r="G1838" t="s">
        <v>202</v>
      </c>
      <c r="H1838" t="str">
        <f>VLOOKUP(G1838,recodage_dispositifs!$A$1:$B$581,2,FALSE)</f>
        <v>SONDE DE DEFIBRILLATION</v>
      </c>
      <c r="I1838" t="str">
        <f>VLOOKUP(G1838,recodage_dispositifs!$A$1:$C$581,3,FALSE)</f>
        <v>a_classer_plus_tard</v>
      </c>
    </row>
    <row r="1839" spans="1:9" x14ac:dyDescent="0.25">
      <c r="A1839" s="7">
        <v>43508</v>
      </c>
      <c r="B1839" s="7">
        <f t="shared" si="85"/>
        <v>43509</v>
      </c>
      <c r="C1839" s="7"/>
      <c r="D1839" s="7"/>
      <c r="E1839" s="8">
        <f t="shared" si="86"/>
        <v>2019</v>
      </c>
      <c r="F1839" s="8">
        <f t="shared" si="87"/>
        <v>2</v>
      </c>
      <c r="G1839" t="s">
        <v>409</v>
      </c>
      <c r="H1839" t="str">
        <f>VLOOKUP(G1839,recodage_dispositifs!$A$1:$B$581,2,FALSE)</f>
        <v>PMI</v>
      </c>
      <c r="I1839" t="str">
        <f>VLOOKUP(G1839,recodage_dispositifs!$A$1:$C$581,3,FALSE)</f>
        <v>a_classer_plus_tard</v>
      </c>
    </row>
    <row r="1840" spans="1:9" x14ac:dyDescent="0.25">
      <c r="A1840" s="7">
        <v>43504</v>
      </c>
      <c r="B1840" s="7">
        <f t="shared" si="85"/>
        <v>43505</v>
      </c>
      <c r="C1840" s="7"/>
      <c r="D1840" s="7"/>
      <c r="E1840" s="8">
        <f t="shared" si="86"/>
        <v>2019</v>
      </c>
      <c r="F1840" s="8">
        <f t="shared" si="87"/>
        <v>2</v>
      </c>
      <c r="G1840" t="s">
        <v>409</v>
      </c>
      <c r="H1840" t="str">
        <f>VLOOKUP(G1840,recodage_dispositifs!$A$1:$B$581,2,FALSE)</f>
        <v>PMI</v>
      </c>
      <c r="I1840" t="str">
        <f>VLOOKUP(G1840,recodage_dispositifs!$A$1:$C$581,3,FALSE)</f>
        <v>a_classer_plus_tard</v>
      </c>
    </row>
    <row r="1841" spans="1:9" x14ac:dyDescent="0.25">
      <c r="A1841" s="7">
        <v>43504</v>
      </c>
      <c r="B1841" s="7">
        <f t="shared" si="85"/>
        <v>43505</v>
      </c>
      <c r="C1841" s="7"/>
      <c r="D1841" s="7"/>
      <c r="E1841" s="8">
        <f t="shared" si="86"/>
        <v>2019</v>
      </c>
      <c r="F1841" s="8">
        <f t="shared" si="87"/>
        <v>2</v>
      </c>
      <c r="G1841" t="s">
        <v>551</v>
      </c>
      <c r="H1841" t="str">
        <f>VLOOKUP(G1841,recodage_dispositifs!$A$1:$B$581,2,FALSE)</f>
        <v>SONDE D'ELECTROPHYSIOLOGIE</v>
      </c>
      <c r="I1841" t="str">
        <f>VLOOKUP(G1841,recodage_dispositifs!$A$1:$C$581,3,FALSE)</f>
        <v>a_classer_plus_tard</v>
      </c>
    </row>
    <row r="1842" spans="1:9" x14ac:dyDescent="0.25">
      <c r="A1842" s="7">
        <v>43504</v>
      </c>
      <c r="B1842" s="7">
        <f t="shared" si="85"/>
        <v>43505</v>
      </c>
      <c r="C1842" s="7"/>
      <c r="D1842" s="7"/>
      <c r="E1842" s="8">
        <f t="shared" si="86"/>
        <v>2019</v>
      </c>
      <c r="F1842" s="8">
        <f t="shared" si="87"/>
        <v>2</v>
      </c>
      <c r="G1842" t="s">
        <v>552</v>
      </c>
      <c r="H1842" t="str">
        <f>VLOOKUP(G1842,recodage_dispositifs!$A$1:$B$581,2,FALSE)</f>
        <v>DOSAGE ANTICORPS ANTI-CPP (IMMUNOLOGIE : FACTEUR RHUMATOIDE)</v>
      </c>
      <c r="I1842" t="str">
        <f>VLOOKUP(G1842,recodage_dispositifs!$A$1:$C$581,3,FALSE)</f>
        <v>a_classer_plus_tard</v>
      </c>
    </row>
    <row r="1843" spans="1:9" x14ac:dyDescent="0.25">
      <c r="A1843" s="7">
        <v>43504</v>
      </c>
      <c r="B1843" s="7">
        <f t="shared" si="85"/>
        <v>43505</v>
      </c>
      <c r="C1843" s="7"/>
      <c r="D1843" s="7"/>
      <c r="E1843" s="8">
        <f t="shared" si="86"/>
        <v>2019</v>
      </c>
      <c r="F1843" s="8">
        <f t="shared" si="87"/>
        <v>2</v>
      </c>
      <c r="G1843" t="s">
        <v>409</v>
      </c>
      <c r="H1843" t="str">
        <f>VLOOKUP(G1843,recodage_dispositifs!$A$1:$B$581,2,FALSE)</f>
        <v>PMI</v>
      </c>
      <c r="I1843" t="str">
        <f>VLOOKUP(G1843,recodage_dispositifs!$A$1:$C$581,3,FALSE)</f>
        <v>a_classer_plus_tard</v>
      </c>
    </row>
    <row r="1844" spans="1:9" x14ac:dyDescent="0.25">
      <c r="A1844" s="7">
        <v>43504</v>
      </c>
      <c r="B1844" s="7">
        <f t="shared" si="85"/>
        <v>43505</v>
      </c>
      <c r="C1844" s="7"/>
      <c r="D1844" s="7"/>
      <c r="E1844" s="8">
        <f t="shared" si="86"/>
        <v>2019</v>
      </c>
      <c r="F1844" s="8">
        <f t="shared" si="87"/>
        <v>2</v>
      </c>
      <c r="G1844" t="s">
        <v>45</v>
      </c>
      <c r="H1844" t="str">
        <f>VLOOKUP(G1844,recodage_dispositifs!$A$1:$B$581,2,FALSE)</f>
        <v>AGRAFEUSE CHIRURGICALE</v>
      </c>
      <c r="I1844" t="str">
        <f>VLOOKUP(G1844,recodage_dispositifs!$A$1:$C$581,3,FALSE)</f>
        <v>chirurgie</v>
      </c>
    </row>
    <row r="1845" spans="1:9" x14ac:dyDescent="0.25">
      <c r="A1845" s="7">
        <v>43503</v>
      </c>
      <c r="B1845" s="7">
        <f t="shared" si="85"/>
        <v>43504</v>
      </c>
      <c r="C1845" s="7"/>
      <c r="D1845" s="7"/>
      <c r="E1845" s="8">
        <f t="shared" si="86"/>
        <v>2019</v>
      </c>
      <c r="F1845" s="8">
        <f t="shared" si="87"/>
        <v>2</v>
      </c>
      <c r="G1845" t="s">
        <v>45</v>
      </c>
      <c r="H1845" t="str">
        <f>VLOOKUP(G1845,recodage_dispositifs!$A$1:$B$581,2,FALSE)</f>
        <v>AGRAFEUSE CHIRURGICALE</v>
      </c>
      <c r="I1845" t="str">
        <f>VLOOKUP(G1845,recodage_dispositifs!$A$1:$C$581,3,FALSE)</f>
        <v>chirurgie</v>
      </c>
    </row>
    <row r="1846" spans="1:9" x14ac:dyDescent="0.25">
      <c r="A1846" s="7">
        <v>43503</v>
      </c>
      <c r="B1846" s="7">
        <f t="shared" si="85"/>
        <v>43504</v>
      </c>
      <c r="C1846" s="7"/>
      <c r="D1846" s="7"/>
      <c r="E1846" s="8">
        <f t="shared" si="86"/>
        <v>2019</v>
      </c>
      <c r="F1846" s="8">
        <f t="shared" si="87"/>
        <v>2</v>
      </c>
      <c r="G1846" t="s">
        <v>409</v>
      </c>
      <c r="H1846" t="str">
        <f>VLOOKUP(G1846,recodage_dispositifs!$A$1:$B$581,2,FALSE)</f>
        <v>PMI</v>
      </c>
      <c r="I1846" t="str">
        <f>VLOOKUP(G1846,recodage_dispositifs!$A$1:$C$581,3,FALSE)</f>
        <v>a_classer_plus_tard</v>
      </c>
    </row>
    <row r="1847" spans="1:9" x14ac:dyDescent="0.25">
      <c r="A1847" s="7">
        <v>43503</v>
      </c>
      <c r="B1847" s="7">
        <f t="shared" si="85"/>
        <v>43504</v>
      </c>
      <c r="C1847" s="7"/>
      <c r="D1847" s="7"/>
      <c r="E1847" s="8">
        <f t="shared" si="86"/>
        <v>2019</v>
      </c>
      <c r="F1847" s="8">
        <f t="shared" si="87"/>
        <v>2</v>
      </c>
      <c r="G1847" t="s">
        <v>409</v>
      </c>
      <c r="H1847" t="str">
        <f>VLOOKUP(G1847,recodage_dispositifs!$A$1:$B$581,2,FALSE)</f>
        <v>PMI</v>
      </c>
      <c r="I1847" t="str">
        <f>VLOOKUP(G1847,recodage_dispositifs!$A$1:$C$581,3,FALSE)</f>
        <v>a_classer_plus_tard</v>
      </c>
    </row>
    <row r="1848" spans="1:9" x14ac:dyDescent="0.25">
      <c r="A1848" s="7">
        <v>43503</v>
      </c>
      <c r="B1848" s="7">
        <f t="shared" si="85"/>
        <v>43504</v>
      </c>
      <c r="C1848" s="7"/>
      <c r="D1848" s="7"/>
      <c r="E1848" s="8">
        <f t="shared" si="86"/>
        <v>2019</v>
      </c>
      <c r="F1848" s="8">
        <f t="shared" si="87"/>
        <v>2</v>
      </c>
      <c r="G1848" t="s">
        <v>32</v>
      </c>
      <c r="H1848" t="str">
        <f>VLOOKUP(G1848,recodage_dispositifs!$A$1:$B$581,2,FALSE)</f>
        <v>CHAMBRE A CATHETER IMPLANTABLE</v>
      </c>
      <c r="I1848" t="str">
        <f>VLOOKUP(G1848,recodage_dispositifs!$A$1:$C$581,3,FALSE)</f>
        <v>a_classer_plus_tard</v>
      </c>
    </row>
    <row r="1849" spans="1:9" x14ac:dyDescent="0.25">
      <c r="A1849" s="7">
        <v>43503</v>
      </c>
      <c r="B1849" s="7">
        <f t="shared" si="85"/>
        <v>43504</v>
      </c>
      <c r="C1849" s="7"/>
      <c r="D1849" s="7"/>
      <c r="E1849" s="8">
        <f t="shared" si="86"/>
        <v>2019</v>
      </c>
      <c r="F1849" s="8">
        <f t="shared" si="87"/>
        <v>2</v>
      </c>
      <c r="G1849" t="s">
        <v>553</v>
      </c>
      <c r="H1849" t="str">
        <f>VLOOKUP(G1849,recodage_dispositifs!$A$1:$B$581,2,FALSE)</f>
        <v>PSA LIBRE - BIOCHIMIE</v>
      </c>
      <c r="I1849" t="str">
        <f>VLOOKUP(G1849,recodage_dispositifs!$A$1:$C$581,3,FALSE)</f>
        <v>a_classer_plus_tard</v>
      </c>
    </row>
    <row r="1850" spans="1:9" x14ac:dyDescent="0.25">
      <c r="A1850" s="7">
        <v>43503</v>
      </c>
      <c r="B1850" s="7">
        <f t="shared" si="85"/>
        <v>43504</v>
      </c>
      <c r="C1850" s="7"/>
      <c r="D1850" s="7"/>
      <c r="E1850" s="8">
        <f t="shared" si="86"/>
        <v>2019</v>
      </c>
      <c r="F1850" s="8">
        <f t="shared" si="87"/>
        <v>2</v>
      </c>
      <c r="G1850" t="s">
        <v>434</v>
      </c>
      <c r="H1850" t="str">
        <f>VLOOKUP(G1850,recodage_dispositifs!$A$1:$B$581,2,FALSE)</f>
        <v>FIL DE SUTURE CHIRURGICAL</v>
      </c>
      <c r="I1850" t="str">
        <f>VLOOKUP(G1850,recodage_dispositifs!$A$1:$C$581,3,FALSE)</f>
        <v>a_classer_plus_tard</v>
      </c>
    </row>
    <row r="1851" spans="1:9" x14ac:dyDescent="0.25">
      <c r="A1851" s="7">
        <v>43503</v>
      </c>
      <c r="B1851" s="7">
        <f t="shared" si="85"/>
        <v>43504</v>
      </c>
      <c r="C1851" s="7"/>
      <c r="D1851" s="7"/>
      <c r="E1851" s="8">
        <f t="shared" si="86"/>
        <v>2019</v>
      </c>
      <c r="F1851" s="8">
        <f t="shared" si="87"/>
        <v>2</v>
      </c>
      <c r="G1851" t="s">
        <v>420</v>
      </c>
      <c r="H1851" t="str">
        <f>VLOOKUP(G1851,recodage_dispositifs!$A$1:$B$581,2,FALSE)</f>
        <v>GANT DE CHIRURGIE</v>
      </c>
      <c r="I1851" t="str">
        <f>VLOOKUP(G1851,recodage_dispositifs!$A$1:$C$581,3,FALSE)</f>
        <v>a_classer_plus_tard</v>
      </c>
    </row>
    <row r="1852" spans="1:9" x14ac:dyDescent="0.25">
      <c r="A1852" s="7">
        <v>43502</v>
      </c>
      <c r="B1852" s="7">
        <f t="shared" si="85"/>
        <v>43503</v>
      </c>
      <c r="C1852" s="7"/>
      <c r="D1852" s="7"/>
      <c r="E1852" s="8">
        <f t="shared" si="86"/>
        <v>2019</v>
      </c>
      <c r="F1852" s="8">
        <f t="shared" si="87"/>
        <v>2</v>
      </c>
      <c r="G1852" t="s">
        <v>409</v>
      </c>
      <c r="H1852" t="str">
        <f>VLOOKUP(G1852,recodage_dispositifs!$A$1:$B$581,2,FALSE)</f>
        <v>PMI</v>
      </c>
      <c r="I1852" t="str">
        <f>VLOOKUP(G1852,recodage_dispositifs!$A$1:$C$581,3,FALSE)</f>
        <v>a_classer_plus_tard</v>
      </c>
    </row>
    <row r="1853" spans="1:9" x14ac:dyDescent="0.25">
      <c r="A1853" s="7">
        <v>43502</v>
      </c>
      <c r="B1853" s="7">
        <f t="shared" si="85"/>
        <v>43503</v>
      </c>
      <c r="C1853" s="7"/>
      <c r="D1853" s="7"/>
      <c r="E1853" s="8">
        <f t="shared" si="86"/>
        <v>2019</v>
      </c>
      <c r="F1853" s="8">
        <f t="shared" si="87"/>
        <v>2</v>
      </c>
      <c r="G1853" t="s">
        <v>409</v>
      </c>
      <c r="H1853" t="str">
        <f>VLOOKUP(G1853,recodage_dispositifs!$A$1:$B$581,2,FALSE)</f>
        <v>PMI</v>
      </c>
      <c r="I1853" t="str">
        <f>VLOOKUP(G1853,recodage_dispositifs!$A$1:$C$581,3,FALSE)</f>
        <v>a_classer_plus_tard</v>
      </c>
    </row>
    <row r="1854" spans="1:9" x14ac:dyDescent="0.25">
      <c r="A1854" s="7">
        <v>43502</v>
      </c>
      <c r="B1854" s="7">
        <f t="shared" si="85"/>
        <v>43503</v>
      </c>
      <c r="C1854" s="7"/>
      <c r="D1854" s="7"/>
      <c r="E1854" s="8">
        <f t="shared" si="86"/>
        <v>2019</v>
      </c>
      <c r="F1854" s="8">
        <f t="shared" si="87"/>
        <v>2</v>
      </c>
      <c r="G1854" t="s">
        <v>409</v>
      </c>
      <c r="H1854" t="str">
        <f>VLOOKUP(G1854,recodage_dispositifs!$A$1:$B$581,2,FALSE)</f>
        <v>PMI</v>
      </c>
      <c r="I1854" t="str">
        <f>VLOOKUP(G1854,recodage_dispositifs!$A$1:$C$581,3,FALSE)</f>
        <v>a_classer_plus_tard</v>
      </c>
    </row>
    <row r="1855" spans="1:9" x14ac:dyDescent="0.25">
      <c r="A1855" s="7">
        <v>43502</v>
      </c>
      <c r="B1855" s="7">
        <f t="shared" si="85"/>
        <v>43503</v>
      </c>
      <c r="C1855" s="7"/>
      <c r="D1855" s="7"/>
      <c r="E1855" s="8">
        <f t="shared" si="86"/>
        <v>2019</v>
      </c>
      <c r="F1855" s="8">
        <f t="shared" si="87"/>
        <v>2</v>
      </c>
      <c r="G1855" t="s">
        <v>409</v>
      </c>
      <c r="H1855" t="str">
        <f>VLOOKUP(G1855,recodage_dispositifs!$A$1:$B$581,2,FALSE)</f>
        <v>PMI</v>
      </c>
      <c r="I1855" t="str">
        <f>VLOOKUP(G1855,recodage_dispositifs!$A$1:$C$581,3,FALSE)</f>
        <v>a_classer_plus_tard</v>
      </c>
    </row>
    <row r="1856" spans="1:9" x14ac:dyDescent="0.25">
      <c r="A1856" s="7">
        <v>43502</v>
      </c>
      <c r="B1856" s="7">
        <f t="shared" si="85"/>
        <v>43503</v>
      </c>
      <c r="C1856" s="7"/>
      <c r="D1856" s="7"/>
      <c r="E1856" s="8">
        <f t="shared" si="86"/>
        <v>2019</v>
      </c>
      <c r="F1856" s="8">
        <f t="shared" si="87"/>
        <v>2</v>
      </c>
      <c r="G1856" t="s">
        <v>269</v>
      </c>
      <c r="H1856" t="str">
        <f>VLOOKUP(G1856,recodage_dispositifs!$A$1:$B$581,2,FALSE)</f>
        <v>SONDE DE STIMULATION CARDIAQUE</v>
      </c>
      <c r="I1856" t="str">
        <f>VLOOKUP(G1856,recodage_dispositifs!$A$1:$C$581,3,FALSE)</f>
        <v>a_classer_plus_tard</v>
      </c>
    </row>
    <row r="1857" spans="1:9" x14ac:dyDescent="0.25">
      <c r="A1857" s="7">
        <v>43502</v>
      </c>
      <c r="B1857" s="7">
        <f t="shared" si="85"/>
        <v>43503</v>
      </c>
      <c r="C1857" s="7"/>
      <c r="D1857" s="7"/>
      <c r="E1857" s="8">
        <f t="shared" si="86"/>
        <v>2019</v>
      </c>
      <c r="F1857" s="8">
        <f t="shared" si="87"/>
        <v>2</v>
      </c>
      <c r="G1857" t="s">
        <v>45</v>
      </c>
      <c r="H1857" t="str">
        <f>VLOOKUP(G1857,recodage_dispositifs!$A$1:$B$581,2,FALSE)</f>
        <v>AGRAFEUSE CHIRURGICALE</v>
      </c>
      <c r="I1857" t="str">
        <f>VLOOKUP(G1857,recodage_dispositifs!$A$1:$C$581,3,FALSE)</f>
        <v>chirurgie</v>
      </c>
    </row>
    <row r="1858" spans="1:9" x14ac:dyDescent="0.25">
      <c r="A1858" s="7">
        <v>43500</v>
      </c>
      <c r="B1858" s="7">
        <f t="shared" si="85"/>
        <v>43501</v>
      </c>
      <c r="C1858" s="7"/>
      <c r="D1858" s="7"/>
      <c r="E1858" s="8">
        <f t="shared" si="86"/>
        <v>2019</v>
      </c>
      <c r="F1858" s="8">
        <f t="shared" si="87"/>
        <v>2</v>
      </c>
      <c r="G1858" t="s">
        <v>554</v>
      </c>
      <c r="H1858" t="str">
        <f>VLOOKUP(G1858,recodage_dispositifs!$A$1:$B$581,2,FALSE)</f>
        <v>DRAIN MULTITUBULURE</v>
      </c>
      <c r="I1858" t="str">
        <f>VLOOKUP(G1858,recodage_dispositifs!$A$1:$C$581,3,FALSE)</f>
        <v>a_classer_plus_tard</v>
      </c>
    </row>
    <row r="1859" spans="1:9" x14ac:dyDescent="0.25">
      <c r="A1859" s="7">
        <v>43497</v>
      </c>
      <c r="B1859" s="7">
        <f t="shared" si="85"/>
        <v>43498</v>
      </c>
      <c r="C1859" s="7"/>
      <c r="D1859" s="7"/>
      <c r="E1859" s="8">
        <f t="shared" si="86"/>
        <v>2019</v>
      </c>
      <c r="F1859" s="8">
        <f t="shared" si="87"/>
        <v>2</v>
      </c>
      <c r="G1859" t="s">
        <v>526</v>
      </c>
      <c r="H1859" t="str">
        <f>VLOOKUP(G1859,recodage_dispositifs!$A$1:$B$581,2,FALSE)</f>
        <v>GASTROSCOPE</v>
      </c>
      <c r="I1859" t="str">
        <f>VLOOKUP(G1859,recodage_dispositifs!$A$1:$C$581,3,FALSE)</f>
        <v>a_classer_plus_tard</v>
      </c>
    </row>
    <row r="1860" spans="1:9" x14ac:dyDescent="0.25">
      <c r="A1860" s="7">
        <v>43497</v>
      </c>
      <c r="B1860" s="7">
        <f t="shared" ref="B1860:B1923" si="88">A1860+1</f>
        <v>43498</v>
      </c>
      <c r="C1860" s="7"/>
      <c r="D1860" s="7"/>
      <c r="E1860" s="8">
        <f t="shared" ref="E1860:E1923" si="89">YEAR(A1860)</f>
        <v>2019</v>
      </c>
      <c r="F1860" s="8">
        <f t="shared" ref="F1860:F1923" si="90">MONTH(A1860)</f>
        <v>2</v>
      </c>
      <c r="G1860" t="s">
        <v>269</v>
      </c>
      <c r="H1860" t="str">
        <f>VLOOKUP(G1860,recodage_dispositifs!$A$1:$B$581,2,FALSE)</f>
        <v>SONDE DE STIMULATION CARDIAQUE</v>
      </c>
      <c r="I1860" t="str">
        <f>VLOOKUP(G1860,recodage_dispositifs!$A$1:$C$581,3,FALSE)</f>
        <v>a_classer_plus_tard</v>
      </c>
    </row>
    <row r="1861" spans="1:9" x14ac:dyDescent="0.25">
      <c r="A1861" s="7">
        <v>43497</v>
      </c>
      <c r="B1861" s="7">
        <f t="shared" si="88"/>
        <v>43498</v>
      </c>
      <c r="C1861" s="7"/>
      <c r="D1861" s="7"/>
      <c r="E1861" s="8">
        <f t="shared" si="89"/>
        <v>2019</v>
      </c>
      <c r="F1861" s="8">
        <f t="shared" si="90"/>
        <v>2</v>
      </c>
      <c r="G1861" t="s">
        <v>409</v>
      </c>
      <c r="H1861" t="str">
        <f>VLOOKUP(G1861,recodage_dispositifs!$A$1:$B$581,2,FALSE)</f>
        <v>PMI</v>
      </c>
      <c r="I1861" t="str">
        <f>VLOOKUP(G1861,recodage_dispositifs!$A$1:$C$581,3,FALSE)</f>
        <v>a_classer_plus_tard</v>
      </c>
    </row>
    <row r="1862" spans="1:9" x14ac:dyDescent="0.25">
      <c r="A1862" s="7">
        <v>43497</v>
      </c>
      <c r="B1862" s="7">
        <f t="shared" si="88"/>
        <v>43498</v>
      </c>
      <c r="C1862" s="7"/>
      <c r="D1862" s="7"/>
      <c r="E1862" s="8">
        <f t="shared" si="89"/>
        <v>2019</v>
      </c>
      <c r="F1862" s="8">
        <f t="shared" si="90"/>
        <v>2</v>
      </c>
      <c r="G1862" t="s">
        <v>409</v>
      </c>
      <c r="H1862" t="str">
        <f>VLOOKUP(G1862,recodage_dispositifs!$A$1:$B$581,2,FALSE)</f>
        <v>PMI</v>
      </c>
      <c r="I1862" t="str">
        <f>VLOOKUP(G1862,recodage_dispositifs!$A$1:$C$581,3,FALSE)</f>
        <v>a_classer_plus_tard</v>
      </c>
    </row>
    <row r="1863" spans="1:9" x14ac:dyDescent="0.25">
      <c r="A1863" s="7">
        <v>43497</v>
      </c>
      <c r="B1863" s="7">
        <f t="shared" si="88"/>
        <v>43498</v>
      </c>
      <c r="C1863" s="7"/>
      <c r="D1863" s="7"/>
      <c r="E1863" s="8">
        <f t="shared" si="89"/>
        <v>2019</v>
      </c>
      <c r="F1863" s="8">
        <f t="shared" si="90"/>
        <v>2</v>
      </c>
      <c r="G1863" t="s">
        <v>409</v>
      </c>
      <c r="H1863" t="str">
        <f>VLOOKUP(G1863,recodage_dispositifs!$A$1:$B$581,2,FALSE)</f>
        <v>PMI</v>
      </c>
      <c r="I1863" t="str">
        <f>VLOOKUP(G1863,recodage_dispositifs!$A$1:$C$581,3,FALSE)</f>
        <v>a_classer_plus_tard</v>
      </c>
    </row>
    <row r="1864" spans="1:9" x14ac:dyDescent="0.25">
      <c r="A1864" s="7">
        <v>43497</v>
      </c>
      <c r="B1864" s="7">
        <f t="shared" si="88"/>
        <v>43498</v>
      </c>
      <c r="C1864" s="7"/>
      <c r="D1864" s="7"/>
      <c r="E1864" s="8">
        <f t="shared" si="89"/>
        <v>2019</v>
      </c>
      <c r="F1864" s="8">
        <f t="shared" si="90"/>
        <v>2</v>
      </c>
      <c r="G1864" t="s">
        <v>409</v>
      </c>
      <c r="H1864" t="str">
        <f>VLOOKUP(G1864,recodage_dispositifs!$A$1:$B$581,2,FALSE)</f>
        <v>PMI</v>
      </c>
      <c r="I1864" t="str">
        <f>VLOOKUP(G1864,recodage_dispositifs!$A$1:$C$581,3,FALSE)</f>
        <v>a_classer_plus_tard</v>
      </c>
    </row>
    <row r="1865" spans="1:9" x14ac:dyDescent="0.25">
      <c r="A1865" s="7">
        <v>43497</v>
      </c>
      <c r="B1865" s="7">
        <f t="shared" si="88"/>
        <v>43498</v>
      </c>
      <c r="C1865" s="7"/>
      <c r="D1865" s="7"/>
      <c r="E1865" s="8">
        <f t="shared" si="89"/>
        <v>2019</v>
      </c>
      <c r="F1865" s="8">
        <f t="shared" si="90"/>
        <v>2</v>
      </c>
      <c r="G1865" t="s">
        <v>56</v>
      </c>
      <c r="H1865" t="str">
        <f>VLOOKUP(G1865,recodage_dispositifs!$A$1:$B$581,2,FALSE)</f>
        <v>AIGUILLE</v>
      </c>
      <c r="I1865" t="str">
        <f>VLOOKUP(G1865,recodage_dispositifs!$A$1:$C$581,3,FALSE)</f>
        <v>a_classer_plus_tard</v>
      </c>
    </row>
    <row r="1866" spans="1:9" x14ac:dyDescent="0.25">
      <c r="A1866" s="7">
        <v>43497</v>
      </c>
      <c r="B1866" s="7">
        <f t="shared" si="88"/>
        <v>43498</v>
      </c>
      <c r="C1866" s="7"/>
      <c r="D1866" s="7"/>
      <c r="E1866" s="8">
        <f t="shared" si="89"/>
        <v>2019</v>
      </c>
      <c r="F1866" s="8">
        <f t="shared" si="90"/>
        <v>2</v>
      </c>
      <c r="G1866" t="s">
        <v>316</v>
      </c>
      <c r="H1866" t="str">
        <f>VLOOKUP(G1866,recodage_dispositifs!$A$1:$B$581,2,FALSE)</f>
        <v>POMPE A NUTRITION ENTERALE ( TUBULURE )</v>
      </c>
      <c r="I1866" t="str">
        <f>VLOOKUP(G1866,recodage_dispositifs!$A$1:$C$581,3,FALSE)</f>
        <v>a_classer_plus_tard</v>
      </c>
    </row>
    <row r="1867" spans="1:9" x14ac:dyDescent="0.25">
      <c r="A1867" s="7">
        <v>43497</v>
      </c>
      <c r="B1867" s="7">
        <f t="shared" si="88"/>
        <v>43498</v>
      </c>
      <c r="C1867" s="7"/>
      <c r="D1867" s="7"/>
      <c r="E1867" s="8">
        <f t="shared" si="89"/>
        <v>2019</v>
      </c>
      <c r="F1867" s="8">
        <f t="shared" si="90"/>
        <v>2</v>
      </c>
      <c r="G1867" t="s">
        <v>401</v>
      </c>
      <c r="H1867" t="str">
        <f>VLOOKUP(G1867,recodage_dispositifs!$A$1:$B$581,2,FALSE)</f>
        <v>DISPOSITIF INTRA-UTERIN (STERILET)</v>
      </c>
      <c r="I1867" t="str">
        <f>VLOOKUP(G1867,recodage_dispositifs!$A$1:$C$581,3,FALSE)</f>
        <v>a_classer_plus_tard</v>
      </c>
    </row>
    <row r="1868" spans="1:9" x14ac:dyDescent="0.25">
      <c r="A1868" s="7">
        <v>43496</v>
      </c>
      <c r="B1868" s="7">
        <f t="shared" si="88"/>
        <v>43497</v>
      </c>
      <c r="C1868" s="7"/>
      <c r="D1868" s="7"/>
      <c r="E1868" s="8">
        <f t="shared" si="89"/>
        <v>2019</v>
      </c>
      <c r="F1868" s="8">
        <f t="shared" si="90"/>
        <v>1</v>
      </c>
      <c r="G1868" t="s">
        <v>401</v>
      </c>
      <c r="H1868" t="str">
        <f>VLOOKUP(G1868,recodage_dispositifs!$A$1:$B$581,2,FALSE)</f>
        <v>DISPOSITIF INTRA-UTERIN (STERILET)</v>
      </c>
      <c r="I1868" t="str">
        <f>VLOOKUP(G1868,recodage_dispositifs!$A$1:$C$581,3,FALSE)</f>
        <v>a_classer_plus_tard</v>
      </c>
    </row>
    <row r="1869" spans="1:9" x14ac:dyDescent="0.25">
      <c r="A1869" s="7">
        <v>43495</v>
      </c>
      <c r="B1869" s="7">
        <f t="shared" si="88"/>
        <v>43496</v>
      </c>
      <c r="C1869" s="7"/>
      <c r="D1869" s="7"/>
      <c r="E1869" s="8">
        <f t="shared" si="89"/>
        <v>2019</v>
      </c>
      <c r="F1869" s="8">
        <f t="shared" si="90"/>
        <v>1</v>
      </c>
      <c r="G1869" t="s">
        <v>409</v>
      </c>
      <c r="H1869" t="str">
        <f>VLOOKUP(G1869,recodage_dispositifs!$A$1:$B$581,2,FALSE)</f>
        <v>PMI</v>
      </c>
      <c r="I1869" t="str">
        <f>VLOOKUP(G1869,recodage_dispositifs!$A$1:$C$581,3,FALSE)</f>
        <v>a_classer_plus_tard</v>
      </c>
    </row>
    <row r="1870" spans="1:9" x14ac:dyDescent="0.25">
      <c r="A1870" s="7">
        <v>43495</v>
      </c>
      <c r="B1870" s="7">
        <f t="shared" si="88"/>
        <v>43496</v>
      </c>
      <c r="C1870" s="7"/>
      <c r="D1870" s="7"/>
      <c r="E1870" s="8">
        <f t="shared" si="89"/>
        <v>2019</v>
      </c>
      <c r="F1870" s="8">
        <f t="shared" si="90"/>
        <v>1</v>
      </c>
      <c r="G1870" t="s">
        <v>116</v>
      </c>
      <c r="H1870" t="str">
        <f>VLOOKUP(G1870,recodage_dispositifs!$A$1:$B$581,2,FALSE)</f>
        <v>DERMATOME ELECTRIQUE</v>
      </c>
      <c r="I1870" t="str">
        <f>VLOOKUP(G1870,recodage_dispositifs!$A$1:$C$581,3,FALSE)</f>
        <v>a_classer_plus_tard</v>
      </c>
    </row>
    <row r="1871" spans="1:9" x14ac:dyDescent="0.25">
      <c r="A1871" s="7">
        <v>43495</v>
      </c>
      <c r="B1871" s="7">
        <f t="shared" si="88"/>
        <v>43496</v>
      </c>
      <c r="C1871" s="7"/>
      <c r="D1871" s="7"/>
      <c r="E1871" s="8">
        <f t="shared" si="89"/>
        <v>2019</v>
      </c>
      <c r="F1871" s="8">
        <f t="shared" si="90"/>
        <v>1</v>
      </c>
      <c r="G1871" t="s">
        <v>555</v>
      </c>
      <c r="H1871" t="str">
        <f>VLOOKUP(G1871,recodage_dispositifs!$A$1:$B$581,2,FALSE)</f>
        <v>PROTHESE TOTALE GENOU</v>
      </c>
      <c r="I1871" t="str">
        <f>VLOOKUP(G1871,recodage_dispositifs!$A$1:$C$581,3,FALSE)</f>
        <v>chirurgie</v>
      </c>
    </row>
    <row r="1872" spans="1:9" x14ac:dyDescent="0.25">
      <c r="A1872" s="7">
        <v>43495</v>
      </c>
      <c r="B1872" s="7">
        <f t="shared" si="88"/>
        <v>43496</v>
      </c>
      <c r="C1872" s="7"/>
      <c r="D1872" s="7"/>
      <c r="E1872" s="8">
        <f t="shared" si="89"/>
        <v>2019</v>
      </c>
      <c r="F1872" s="8">
        <f t="shared" si="90"/>
        <v>1</v>
      </c>
      <c r="G1872" t="s">
        <v>233</v>
      </c>
      <c r="H1872" t="str">
        <f>VLOOKUP(G1872,recodage_dispositifs!$A$1:$B$581,2,FALSE)</f>
        <v>IMPLANT COCHLEAIRE</v>
      </c>
      <c r="I1872" t="str">
        <f>VLOOKUP(G1872,recodage_dispositifs!$A$1:$C$581,3,FALSE)</f>
        <v>a_classer_plus_tard</v>
      </c>
    </row>
    <row r="1873" spans="1:9" x14ac:dyDescent="0.25">
      <c r="A1873" s="7">
        <v>43495</v>
      </c>
      <c r="B1873" s="7">
        <f t="shared" si="88"/>
        <v>43496</v>
      </c>
      <c r="C1873" s="7"/>
      <c r="D1873" s="7"/>
      <c r="E1873" s="8">
        <f t="shared" si="89"/>
        <v>2019</v>
      </c>
      <c r="F1873" s="8">
        <f t="shared" si="90"/>
        <v>1</v>
      </c>
      <c r="G1873" t="s">
        <v>233</v>
      </c>
      <c r="H1873" t="str">
        <f>VLOOKUP(G1873,recodage_dispositifs!$A$1:$B$581,2,FALSE)</f>
        <v>IMPLANT COCHLEAIRE</v>
      </c>
      <c r="I1873" t="str">
        <f>VLOOKUP(G1873,recodage_dispositifs!$A$1:$C$581,3,FALSE)</f>
        <v>a_classer_plus_tard</v>
      </c>
    </row>
    <row r="1874" spans="1:9" x14ac:dyDescent="0.25">
      <c r="A1874" s="7">
        <v>43494</v>
      </c>
      <c r="B1874" s="7">
        <f t="shared" si="88"/>
        <v>43495</v>
      </c>
      <c r="C1874" s="7"/>
      <c r="D1874" s="7"/>
      <c r="E1874" s="8">
        <f t="shared" si="89"/>
        <v>2019</v>
      </c>
      <c r="F1874" s="8">
        <f t="shared" si="90"/>
        <v>1</v>
      </c>
      <c r="G1874" t="s">
        <v>59</v>
      </c>
      <c r="H1874" t="str">
        <f>VLOOKUP(G1874,recodage_dispositifs!$A$1:$B$581,2,FALSE)</f>
        <v>CATHETER VEINEUX PERIPHERIQUE</v>
      </c>
      <c r="I1874" t="str">
        <f>VLOOKUP(G1874,recodage_dispositifs!$A$1:$C$581,3,FALSE)</f>
        <v>a_classer_plus_tard</v>
      </c>
    </row>
    <row r="1875" spans="1:9" x14ac:dyDescent="0.25">
      <c r="A1875" s="7">
        <v>43494</v>
      </c>
      <c r="B1875" s="7">
        <f t="shared" si="88"/>
        <v>43495</v>
      </c>
      <c r="C1875" s="7"/>
      <c r="D1875" s="7"/>
      <c r="E1875" s="8">
        <f t="shared" si="89"/>
        <v>2019</v>
      </c>
      <c r="F1875" s="8">
        <f t="shared" si="90"/>
        <v>1</v>
      </c>
      <c r="G1875" t="s">
        <v>92</v>
      </c>
      <c r="H1875" t="str">
        <f>VLOOKUP(G1875,recodage_dispositifs!$A$1:$B$581,2,FALSE)</f>
        <v>CATHETER A BALLONNET - DILATATIONS</v>
      </c>
      <c r="I1875" t="str">
        <f>VLOOKUP(G1875,recodage_dispositifs!$A$1:$C$581,3,FALSE)</f>
        <v>a_classer_plus_tard</v>
      </c>
    </row>
    <row r="1876" spans="1:9" x14ac:dyDescent="0.25">
      <c r="A1876" s="7">
        <v>43494</v>
      </c>
      <c r="B1876" s="7">
        <f t="shared" si="88"/>
        <v>43495</v>
      </c>
      <c r="C1876" s="7"/>
      <c r="D1876" s="7"/>
      <c r="E1876" s="8">
        <f t="shared" si="89"/>
        <v>2019</v>
      </c>
      <c r="F1876" s="8">
        <f t="shared" si="90"/>
        <v>1</v>
      </c>
      <c r="G1876" t="s">
        <v>111</v>
      </c>
      <c r="H1876" t="str">
        <f>VLOOKUP(G1876,recodage_dispositifs!$A$1:$B$581,2,FALSE)</f>
        <v>RACHI - ANESTHESIE ( AIGUILLE )</v>
      </c>
      <c r="I1876" t="str">
        <f>VLOOKUP(G1876,recodage_dispositifs!$A$1:$C$581,3,FALSE)</f>
        <v>a_classer_plus_tard</v>
      </c>
    </row>
    <row r="1877" spans="1:9" x14ac:dyDescent="0.25">
      <c r="A1877" s="7">
        <v>43494</v>
      </c>
      <c r="B1877" s="7">
        <f t="shared" si="88"/>
        <v>43495</v>
      </c>
      <c r="C1877" s="7"/>
      <c r="D1877" s="7"/>
      <c r="E1877" s="8">
        <f t="shared" si="89"/>
        <v>2019</v>
      </c>
      <c r="F1877" s="8">
        <f t="shared" si="90"/>
        <v>1</v>
      </c>
      <c r="G1877" t="s">
        <v>409</v>
      </c>
      <c r="H1877" t="str">
        <f>VLOOKUP(G1877,recodage_dispositifs!$A$1:$B$581,2,FALSE)</f>
        <v>PMI</v>
      </c>
      <c r="I1877" t="str">
        <f>VLOOKUP(G1877,recodage_dispositifs!$A$1:$C$581,3,FALSE)</f>
        <v>a_classer_plus_tard</v>
      </c>
    </row>
    <row r="1878" spans="1:9" x14ac:dyDescent="0.25">
      <c r="A1878" s="7">
        <v>43494</v>
      </c>
      <c r="B1878" s="7">
        <f t="shared" si="88"/>
        <v>43495</v>
      </c>
      <c r="C1878" s="7"/>
      <c r="D1878" s="7"/>
      <c r="E1878" s="8">
        <f t="shared" si="89"/>
        <v>2019</v>
      </c>
      <c r="F1878" s="8">
        <f t="shared" si="90"/>
        <v>1</v>
      </c>
      <c r="G1878" t="s">
        <v>409</v>
      </c>
      <c r="H1878" t="str">
        <f>VLOOKUP(G1878,recodage_dispositifs!$A$1:$B$581,2,FALSE)</f>
        <v>PMI</v>
      </c>
      <c r="I1878" t="str">
        <f>VLOOKUP(G1878,recodage_dispositifs!$A$1:$C$581,3,FALSE)</f>
        <v>a_classer_plus_tard</v>
      </c>
    </row>
    <row r="1879" spans="1:9" x14ac:dyDescent="0.25">
      <c r="A1879" s="7">
        <v>43494</v>
      </c>
      <c r="B1879" s="7">
        <f t="shared" si="88"/>
        <v>43495</v>
      </c>
      <c r="C1879" s="7"/>
      <c r="D1879" s="7"/>
      <c r="E1879" s="8">
        <f t="shared" si="89"/>
        <v>2019</v>
      </c>
      <c r="F1879" s="8">
        <f t="shared" si="90"/>
        <v>1</v>
      </c>
      <c r="G1879" t="s">
        <v>409</v>
      </c>
      <c r="H1879" t="str">
        <f>VLOOKUP(G1879,recodage_dispositifs!$A$1:$B$581,2,FALSE)</f>
        <v>PMI</v>
      </c>
      <c r="I1879" t="str">
        <f>VLOOKUP(G1879,recodage_dispositifs!$A$1:$C$581,3,FALSE)</f>
        <v>a_classer_plus_tard</v>
      </c>
    </row>
    <row r="1880" spans="1:9" x14ac:dyDescent="0.25">
      <c r="A1880" s="7">
        <v>43494</v>
      </c>
      <c r="B1880" s="7">
        <f t="shared" si="88"/>
        <v>43495</v>
      </c>
      <c r="C1880" s="7"/>
      <c r="D1880" s="7"/>
      <c r="E1880" s="8">
        <f t="shared" si="89"/>
        <v>2019</v>
      </c>
      <c r="F1880" s="8">
        <f t="shared" si="90"/>
        <v>1</v>
      </c>
      <c r="G1880" t="s">
        <v>556</v>
      </c>
      <c r="H1880" t="str">
        <f>VLOOKUP(G1880,recodage_dispositifs!$A$1:$B$581,2,FALSE)</f>
        <v>CHARIOT A DOUCHES</v>
      </c>
      <c r="I1880" t="str">
        <f>VLOOKUP(G1880,recodage_dispositifs!$A$1:$C$581,3,FALSE)</f>
        <v>a_classer_plus_tard</v>
      </c>
    </row>
    <row r="1881" spans="1:9" x14ac:dyDescent="0.25">
      <c r="A1881" s="7">
        <v>43494</v>
      </c>
      <c r="B1881" s="7">
        <f t="shared" si="88"/>
        <v>43495</v>
      </c>
      <c r="C1881" s="7"/>
      <c r="D1881" s="7"/>
      <c r="E1881" s="8">
        <f t="shared" si="89"/>
        <v>2019</v>
      </c>
      <c r="F1881" s="8">
        <f t="shared" si="90"/>
        <v>1</v>
      </c>
      <c r="G1881" t="s">
        <v>57</v>
      </c>
      <c r="H1881" t="str">
        <f>VLOOKUP(G1881,recodage_dispositifs!$A$1:$B$581,2,FALSE)</f>
        <v>CATHETER</v>
      </c>
      <c r="I1881" t="str">
        <f>VLOOKUP(G1881,recodage_dispositifs!$A$1:$C$581,3,FALSE)</f>
        <v>a_classer_plus_tard</v>
      </c>
    </row>
    <row r="1882" spans="1:9" x14ac:dyDescent="0.25">
      <c r="A1882" s="7">
        <v>43494</v>
      </c>
      <c r="B1882" s="7">
        <f t="shared" si="88"/>
        <v>43495</v>
      </c>
      <c r="C1882" s="7"/>
      <c r="D1882" s="7"/>
      <c r="E1882" s="8">
        <f t="shared" si="89"/>
        <v>2019</v>
      </c>
      <c r="F1882" s="8">
        <f t="shared" si="90"/>
        <v>1</v>
      </c>
      <c r="G1882" t="s">
        <v>269</v>
      </c>
      <c r="H1882" t="str">
        <f>VLOOKUP(G1882,recodage_dispositifs!$A$1:$B$581,2,FALSE)</f>
        <v>SONDE DE STIMULATION CARDIAQUE</v>
      </c>
      <c r="I1882" t="str">
        <f>VLOOKUP(G1882,recodage_dispositifs!$A$1:$C$581,3,FALSE)</f>
        <v>a_classer_plus_tard</v>
      </c>
    </row>
    <row r="1883" spans="1:9" x14ac:dyDescent="0.25">
      <c r="A1883" s="7">
        <v>43494</v>
      </c>
      <c r="B1883" s="7">
        <f t="shared" si="88"/>
        <v>43495</v>
      </c>
      <c r="C1883" s="7"/>
      <c r="D1883" s="7"/>
      <c r="E1883" s="8">
        <f t="shared" si="89"/>
        <v>2019</v>
      </c>
      <c r="F1883" s="8">
        <f t="shared" si="90"/>
        <v>1</v>
      </c>
      <c r="G1883" t="s">
        <v>449</v>
      </c>
      <c r="H1883" t="str">
        <f>VLOOKUP(G1883,recodage_dispositifs!$A$1:$B$581,2,FALSE)</f>
        <v>APPAREIL DE RADIOTHERAPIE</v>
      </c>
      <c r="I1883" t="str">
        <f>VLOOKUP(G1883,recodage_dispositifs!$A$1:$C$581,3,FALSE)</f>
        <v>imagerie</v>
      </c>
    </row>
    <row r="1884" spans="1:9" x14ac:dyDescent="0.25">
      <c r="A1884" s="7">
        <v>43494</v>
      </c>
      <c r="B1884" s="7">
        <f t="shared" si="88"/>
        <v>43495</v>
      </c>
      <c r="C1884" s="7"/>
      <c r="D1884" s="7"/>
      <c r="E1884" s="8">
        <f t="shared" si="89"/>
        <v>2019</v>
      </c>
      <c r="F1884" s="8">
        <f t="shared" si="90"/>
        <v>1</v>
      </c>
      <c r="G1884" t="s">
        <v>373</v>
      </c>
      <c r="H1884" t="str">
        <f>VLOOKUP(G1884,recodage_dispositifs!$A$1:$B$581,2,FALSE)</f>
        <v>OPHTALMOLOGIE ( AUTRE )</v>
      </c>
      <c r="I1884" t="str">
        <f>VLOOKUP(G1884,recodage_dispositifs!$A$1:$C$581,3,FALSE)</f>
        <v>a_classer_plus_tard</v>
      </c>
    </row>
    <row r="1885" spans="1:9" x14ac:dyDescent="0.25">
      <c r="A1885" s="7">
        <v>43494</v>
      </c>
      <c r="B1885" s="7">
        <f t="shared" si="88"/>
        <v>43495</v>
      </c>
      <c r="C1885" s="7"/>
      <c r="D1885" s="7"/>
      <c r="E1885" s="8">
        <f t="shared" si="89"/>
        <v>2019</v>
      </c>
      <c r="F1885" s="8">
        <f t="shared" si="90"/>
        <v>1</v>
      </c>
      <c r="G1885" t="s">
        <v>557</v>
      </c>
      <c r="H1885" t="str">
        <f>VLOOKUP(G1885,recodage_dispositifs!$A$1:$B$581,2,FALSE)</f>
        <v>PROTHESE TOTALE DE HANCHE</v>
      </c>
      <c r="I1885" t="str">
        <f>VLOOKUP(G1885,recodage_dispositifs!$A$1:$C$581,3,FALSE)</f>
        <v>a_classer_plus_tard</v>
      </c>
    </row>
    <row r="1886" spans="1:9" x14ac:dyDescent="0.25">
      <c r="A1886" s="7">
        <v>43494</v>
      </c>
      <c r="B1886" s="7">
        <f t="shared" si="88"/>
        <v>43495</v>
      </c>
      <c r="C1886" s="7"/>
      <c r="D1886" s="7"/>
      <c r="E1886" s="8">
        <f t="shared" si="89"/>
        <v>2019</v>
      </c>
      <c r="F1886" s="8">
        <f t="shared" si="90"/>
        <v>1</v>
      </c>
      <c r="G1886" t="s">
        <v>384</v>
      </c>
      <c r="H1886" t="str">
        <f>VLOOKUP(G1886,recodage_dispositifs!$A$1:$B$581,2,FALSE)</f>
        <v>AIGUILLE</v>
      </c>
      <c r="I1886" t="str">
        <f>VLOOKUP(G1886,recodage_dispositifs!$A$1:$C$581,3,FALSE)</f>
        <v>a_classer_plus_tard</v>
      </c>
    </row>
    <row r="1887" spans="1:9" x14ac:dyDescent="0.25">
      <c r="A1887" s="7">
        <v>43494</v>
      </c>
      <c r="B1887" s="7">
        <f t="shared" si="88"/>
        <v>43495</v>
      </c>
      <c r="C1887" s="7"/>
      <c r="D1887" s="7"/>
      <c r="E1887" s="8">
        <f t="shared" si="89"/>
        <v>2019</v>
      </c>
      <c r="F1887" s="8">
        <f t="shared" si="90"/>
        <v>1</v>
      </c>
      <c r="G1887" t="s">
        <v>452</v>
      </c>
      <c r="H1887" t="str">
        <f>VLOOKUP(G1887,recodage_dispositifs!$A$1:$B$581,2,FALSE)</f>
        <v>APPAREILS DE MESURE DU GLUCOSE EN CONTINU</v>
      </c>
      <c r="I1887" t="str">
        <f>VLOOKUP(G1887,recodage_dispositifs!$A$1:$C$581,3,FALSE)</f>
        <v>biologie_medicale</v>
      </c>
    </row>
    <row r="1888" spans="1:9" x14ac:dyDescent="0.25">
      <c r="A1888" s="7">
        <v>43490</v>
      </c>
      <c r="B1888" s="7">
        <f t="shared" si="88"/>
        <v>43491</v>
      </c>
      <c r="C1888" s="7"/>
      <c r="D1888" s="7"/>
      <c r="E1888" s="8">
        <f t="shared" si="89"/>
        <v>2019</v>
      </c>
      <c r="F1888" s="8">
        <f t="shared" si="90"/>
        <v>1</v>
      </c>
      <c r="G1888" t="s">
        <v>59</v>
      </c>
      <c r="H1888" t="str">
        <f>VLOOKUP(G1888,recodage_dispositifs!$A$1:$B$581,2,FALSE)</f>
        <v>CATHETER VEINEUX PERIPHERIQUE</v>
      </c>
      <c r="I1888" t="str">
        <f>VLOOKUP(G1888,recodage_dispositifs!$A$1:$C$581,3,FALSE)</f>
        <v>a_classer_plus_tard</v>
      </c>
    </row>
    <row r="1889" spans="1:9" x14ac:dyDescent="0.25">
      <c r="A1889" s="7">
        <v>43490</v>
      </c>
      <c r="B1889" s="7">
        <f t="shared" si="88"/>
        <v>43491</v>
      </c>
      <c r="C1889" s="7"/>
      <c r="D1889" s="7"/>
      <c r="E1889" s="8">
        <f t="shared" si="89"/>
        <v>2019</v>
      </c>
      <c r="F1889" s="8">
        <f t="shared" si="90"/>
        <v>1</v>
      </c>
      <c r="G1889" t="s">
        <v>269</v>
      </c>
      <c r="H1889" t="str">
        <f>VLOOKUP(G1889,recodage_dispositifs!$A$1:$B$581,2,FALSE)</f>
        <v>SONDE DE STIMULATION CARDIAQUE</v>
      </c>
      <c r="I1889" t="str">
        <f>VLOOKUP(G1889,recodage_dispositifs!$A$1:$C$581,3,FALSE)</f>
        <v>a_classer_plus_tard</v>
      </c>
    </row>
    <row r="1890" spans="1:9" x14ac:dyDescent="0.25">
      <c r="A1890" s="7">
        <v>43490</v>
      </c>
      <c r="B1890" s="7">
        <f t="shared" si="88"/>
        <v>43491</v>
      </c>
      <c r="C1890" s="7"/>
      <c r="D1890" s="7"/>
      <c r="E1890" s="8">
        <f t="shared" si="89"/>
        <v>2019</v>
      </c>
      <c r="F1890" s="8">
        <f t="shared" si="90"/>
        <v>1</v>
      </c>
      <c r="G1890" t="s">
        <v>409</v>
      </c>
      <c r="H1890" t="str">
        <f>VLOOKUP(G1890,recodage_dispositifs!$A$1:$B$581,2,FALSE)</f>
        <v>PMI</v>
      </c>
      <c r="I1890" t="str">
        <f>VLOOKUP(G1890,recodage_dispositifs!$A$1:$C$581,3,FALSE)</f>
        <v>a_classer_plus_tard</v>
      </c>
    </row>
    <row r="1891" spans="1:9" x14ac:dyDescent="0.25">
      <c r="A1891" s="7">
        <v>43490</v>
      </c>
      <c r="B1891" s="7">
        <f t="shared" si="88"/>
        <v>43491</v>
      </c>
      <c r="C1891" s="7"/>
      <c r="D1891" s="7"/>
      <c r="E1891" s="8">
        <f t="shared" si="89"/>
        <v>2019</v>
      </c>
      <c r="F1891" s="8">
        <f t="shared" si="90"/>
        <v>1</v>
      </c>
      <c r="G1891" t="s">
        <v>313</v>
      </c>
      <c r="H1891" t="str">
        <f>VLOOKUP(G1891,recodage_dispositifs!$A$1:$B$581,2,FALSE)</f>
        <v>ENDOPROTHESE THORACIQUE</v>
      </c>
      <c r="I1891" t="str">
        <f>VLOOKUP(G1891,recodage_dispositifs!$A$1:$C$581,3,FALSE)</f>
        <v>a_classer_plus_tard</v>
      </c>
    </row>
    <row r="1892" spans="1:9" x14ac:dyDescent="0.25">
      <c r="A1892" s="7">
        <v>43490</v>
      </c>
      <c r="B1892" s="7">
        <f t="shared" si="88"/>
        <v>43491</v>
      </c>
      <c r="C1892" s="7"/>
      <c r="D1892" s="7"/>
      <c r="E1892" s="8">
        <f t="shared" si="89"/>
        <v>2019</v>
      </c>
      <c r="F1892" s="8">
        <f t="shared" si="90"/>
        <v>1</v>
      </c>
      <c r="G1892" t="s">
        <v>558</v>
      </c>
      <c r="H1892" t="str">
        <f>VLOOKUP(G1892,recodage_dispositifs!$A$1:$B$581,2,FALSE)</f>
        <v xml:space="preserve">DISPOSITIF DE DRAINAGE THORACIQUE </v>
      </c>
      <c r="I1892" t="str">
        <f>VLOOKUP(G1892,recodage_dispositifs!$A$1:$C$581,3,FALSE)</f>
        <v>a_classer_plus_tard</v>
      </c>
    </row>
    <row r="1893" spans="1:9" x14ac:dyDescent="0.25">
      <c r="A1893" s="7">
        <v>43490</v>
      </c>
      <c r="B1893" s="7">
        <f t="shared" si="88"/>
        <v>43491</v>
      </c>
      <c r="C1893" s="7"/>
      <c r="D1893" s="7"/>
      <c r="E1893" s="8">
        <f t="shared" si="89"/>
        <v>2019</v>
      </c>
      <c r="F1893" s="8">
        <f t="shared" si="90"/>
        <v>1</v>
      </c>
      <c r="G1893" t="s">
        <v>114</v>
      </c>
      <c r="H1893" t="str">
        <f>VLOOKUP(G1893,recodage_dispositifs!$A$1:$B$581,2,FALSE)</f>
        <v>SET DE PERFUSION</v>
      </c>
      <c r="I1893" t="str">
        <f>VLOOKUP(G1893,recodage_dispositifs!$A$1:$C$581,3,FALSE)</f>
        <v>a_classer_plus_tard</v>
      </c>
    </row>
    <row r="1894" spans="1:9" x14ac:dyDescent="0.25">
      <c r="A1894" s="7">
        <v>43490</v>
      </c>
      <c r="B1894" s="7">
        <f t="shared" si="88"/>
        <v>43491</v>
      </c>
      <c r="C1894" s="7"/>
      <c r="D1894" s="7"/>
      <c r="E1894" s="8">
        <f t="shared" si="89"/>
        <v>2019</v>
      </c>
      <c r="F1894" s="8">
        <f t="shared" si="90"/>
        <v>1</v>
      </c>
      <c r="G1894" t="s">
        <v>401</v>
      </c>
      <c r="H1894" t="str">
        <f>VLOOKUP(G1894,recodage_dispositifs!$A$1:$B$581,2,FALSE)</f>
        <v>DISPOSITIF INTRA-UTERIN (STERILET)</v>
      </c>
      <c r="I1894" t="str">
        <f>VLOOKUP(G1894,recodage_dispositifs!$A$1:$C$581,3,FALSE)</f>
        <v>a_classer_plus_tard</v>
      </c>
    </row>
    <row r="1895" spans="1:9" x14ac:dyDescent="0.25">
      <c r="A1895" s="7">
        <v>43490</v>
      </c>
      <c r="B1895" s="7">
        <f t="shared" si="88"/>
        <v>43491</v>
      </c>
      <c r="C1895" s="7"/>
      <c r="D1895" s="7"/>
      <c r="E1895" s="8">
        <f t="shared" si="89"/>
        <v>2019</v>
      </c>
      <c r="F1895" s="8">
        <f t="shared" si="90"/>
        <v>1</v>
      </c>
      <c r="G1895" t="s">
        <v>559</v>
      </c>
      <c r="H1895" t="str">
        <f>VLOOKUP(G1895,recodage_dispositifs!$A$1:$B$581,2,FALSE)</f>
        <v>CLOU CENTRO - MEDULLAIRE</v>
      </c>
      <c r="I1895" t="str">
        <f>VLOOKUP(G1895,recodage_dispositifs!$A$1:$C$581,3,FALSE)</f>
        <v>a_classer_plus_tard</v>
      </c>
    </row>
    <row r="1896" spans="1:9" x14ac:dyDescent="0.25">
      <c r="A1896" s="7">
        <v>43490</v>
      </c>
      <c r="B1896" s="7">
        <f t="shared" si="88"/>
        <v>43491</v>
      </c>
      <c r="C1896" s="7"/>
      <c r="D1896" s="7"/>
      <c r="E1896" s="8">
        <f t="shared" si="89"/>
        <v>2019</v>
      </c>
      <c r="F1896" s="8">
        <f t="shared" si="90"/>
        <v>1</v>
      </c>
      <c r="G1896" t="s">
        <v>79</v>
      </c>
      <c r="H1896" t="str">
        <f>VLOOKUP(G1896,recodage_dispositifs!$A$1:$B$581,2,FALSE)</f>
        <v>ELECTRODES DE NEUROSTIMULATION</v>
      </c>
      <c r="I1896" t="str">
        <f>VLOOKUP(G1896,recodage_dispositifs!$A$1:$C$581,3,FALSE)</f>
        <v>a_classer_plus_tard</v>
      </c>
    </row>
    <row r="1897" spans="1:9" x14ac:dyDescent="0.25">
      <c r="A1897" s="7">
        <v>43490</v>
      </c>
      <c r="B1897" s="7">
        <f t="shared" si="88"/>
        <v>43491</v>
      </c>
      <c r="C1897" s="7"/>
      <c r="D1897" s="7"/>
      <c r="E1897" s="8">
        <f t="shared" si="89"/>
        <v>2019</v>
      </c>
      <c r="F1897" s="8">
        <f t="shared" si="90"/>
        <v>1</v>
      </c>
      <c r="G1897" t="s">
        <v>449</v>
      </c>
      <c r="H1897" t="str">
        <f>VLOOKUP(G1897,recodage_dispositifs!$A$1:$B$581,2,FALSE)</f>
        <v>APPAREIL DE RADIOTHERAPIE</v>
      </c>
      <c r="I1897" t="str">
        <f>VLOOKUP(G1897,recodage_dispositifs!$A$1:$C$581,3,FALSE)</f>
        <v>imagerie</v>
      </c>
    </row>
    <row r="1898" spans="1:9" x14ac:dyDescent="0.25">
      <c r="A1898" s="7">
        <v>43490</v>
      </c>
      <c r="B1898" s="7">
        <f t="shared" si="88"/>
        <v>43491</v>
      </c>
      <c r="C1898" s="7"/>
      <c r="D1898" s="7"/>
      <c r="E1898" s="8">
        <f t="shared" si="89"/>
        <v>2019</v>
      </c>
      <c r="F1898" s="8">
        <f t="shared" si="90"/>
        <v>1</v>
      </c>
      <c r="G1898" t="s">
        <v>560</v>
      </c>
      <c r="H1898" t="str">
        <f>VLOOKUP(G1898,recodage_dispositifs!$A$1:$B$581,2,FALSE)</f>
        <v>PLAQUE D'OSTEOSYNTHESE</v>
      </c>
      <c r="I1898" t="str">
        <f>VLOOKUP(G1898,recodage_dispositifs!$A$1:$C$581,3,FALSE)</f>
        <v>a_classer_plus_tard</v>
      </c>
    </row>
    <row r="1899" spans="1:9" x14ac:dyDescent="0.25">
      <c r="A1899" s="7">
        <v>43489</v>
      </c>
      <c r="B1899" s="7">
        <f t="shared" si="88"/>
        <v>43490</v>
      </c>
      <c r="C1899" s="7"/>
      <c r="D1899" s="7"/>
      <c r="E1899" s="8">
        <f t="shared" si="89"/>
        <v>2019</v>
      </c>
      <c r="F1899" s="8">
        <f t="shared" si="90"/>
        <v>1</v>
      </c>
      <c r="G1899" t="s">
        <v>526</v>
      </c>
      <c r="H1899" t="str">
        <f>VLOOKUP(G1899,recodage_dispositifs!$A$1:$B$581,2,FALSE)</f>
        <v>GASTROSCOPE</v>
      </c>
      <c r="I1899" t="str">
        <f>VLOOKUP(G1899,recodage_dispositifs!$A$1:$C$581,3,FALSE)</f>
        <v>a_classer_plus_tard</v>
      </c>
    </row>
    <row r="1900" spans="1:9" x14ac:dyDescent="0.25">
      <c r="A1900" s="7">
        <v>43489</v>
      </c>
      <c r="B1900" s="7">
        <f t="shared" si="88"/>
        <v>43490</v>
      </c>
      <c r="C1900" s="7"/>
      <c r="D1900" s="7"/>
      <c r="E1900" s="8">
        <f t="shared" si="89"/>
        <v>2019</v>
      </c>
      <c r="F1900" s="8">
        <f t="shared" si="90"/>
        <v>1</v>
      </c>
      <c r="G1900" t="s">
        <v>437</v>
      </c>
      <c r="H1900" t="str">
        <f>VLOOKUP(G1900,recodage_dispositifs!$A$1:$B$581,2,FALSE)</f>
        <v>PROTHESE TOTALE DE HANCHE</v>
      </c>
      <c r="I1900" t="str">
        <f>VLOOKUP(G1900,recodage_dispositifs!$A$1:$C$581,3,FALSE)</f>
        <v>chirurgie</v>
      </c>
    </row>
    <row r="1901" spans="1:9" x14ac:dyDescent="0.25">
      <c r="A1901" s="7">
        <v>43489</v>
      </c>
      <c r="B1901" s="7">
        <f t="shared" si="88"/>
        <v>43490</v>
      </c>
      <c r="C1901" s="7"/>
      <c r="D1901" s="7"/>
      <c r="E1901" s="8">
        <f t="shared" si="89"/>
        <v>2019</v>
      </c>
      <c r="F1901" s="8">
        <f t="shared" si="90"/>
        <v>1</v>
      </c>
      <c r="G1901" t="s">
        <v>421</v>
      </c>
      <c r="H1901" t="str">
        <f>VLOOKUP(G1901,recodage_dispositifs!$A$1:$B$581,2,FALSE)</f>
        <v xml:space="preserve">VIS D'OSTEOSYNTHESE </v>
      </c>
      <c r="I1901" t="str">
        <f>VLOOKUP(G1901,recodage_dispositifs!$A$1:$C$581,3,FALSE)</f>
        <v>a_classer_plus_tard</v>
      </c>
    </row>
    <row r="1902" spans="1:9" x14ac:dyDescent="0.25">
      <c r="A1902" s="7">
        <v>43488</v>
      </c>
      <c r="B1902" s="7">
        <f t="shared" si="88"/>
        <v>43489</v>
      </c>
      <c r="C1902" s="7"/>
      <c r="D1902" s="7"/>
      <c r="E1902" s="8">
        <f t="shared" si="89"/>
        <v>2019</v>
      </c>
      <c r="F1902" s="8">
        <f t="shared" si="90"/>
        <v>1</v>
      </c>
      <c r="G1902" t="s">
        <v>146</v>
      </c>
      <c r="H1902" t="str">
        <f>VLOOKUP(G1902,recodage_dispositifs!$A$1:$B$581,2,FALSE)</f>
        <v>SERINGUE</v>
      </c>
      <c r="I1902" t="str">
        <f>VLOOKUP(G1902,recodage_dispositifs!$A$1:$C$581,3,FALSE)</f>
        <v>a_classer_plus_tard</v>
      </c>
    </row>
    <row r="1903" spans="1:9" x14ac:dyDescent="0.25">
      <c r="A1903" s="7">
        <v>43488</v>
      </c>
      <c r="B1903" s="7">
        <f t="shared" si="88"/>
        <v>43489</v>
      </c>
      <c r="C1903" s="7"/>
      <c r="D1903" s="7"/>
      <c r="E1903" s="8">
        <f t="shared" si="89"/>
        <v>2019</v>
      </c>
      <c r="F1903" s="8">
        <f t="shared" si="90"/>
        <v>1</v>
      </c>
      <c r="G1903" t="s">
        <v>233</v>
      </c>
      <c r="H1903" t="str">
        <f>VLOOKUP(G1903,recodage_dispositifs!$A$1:$B$581,2,FALSE)</f>
        <v>IMPLANT COCHLEAIRE</v>
      </c>
      <c r="I1903" t="str">
        <f>VLOOKUP(G1903,recodage_dispositifs!$A$1:$C$581,3,FALSE)</f>
        <v>a_classer_plus_tard</v>
      </c>
    </row>
    <row r="1904" spans="1:9" x14ac:dyDescent="0.25">
      <c r="A1904" s="7">
        <v>43487</v>
      </c>
      <c r="B1904" s="7">
        <f t="shared" si="88"/>
        <v>43488</v>
      </c>
      <c r="C1904" s="7"/>
      <c r="D1904" s="7"/>
      <c r="E1904" s="8">
        <f t="shared" si="89"/>
        <v>2019</v>
      </c>
      <c r="F1904" s="8">
        <f t="shared" si="90"/>
        <v>1</v>
      </c>
      <c r="G1904" t="s">
        <v>517</v>
      </c>
      <c r="H1904" t="str">
        <f>VLOOKUP(G1904,recodage_dispositifs!$A$1:$B$581,2,FALSE)</f>
        <v>DISPOSITIF DE LAVAGE</v>
      </c>
      <c r="I1904" t="str">
        <f>VLOOKUP(G1904,recodage_dispositifs!$A$1:$C$581,3,FALSE)</f>
        <v>a_classer_plus_tard</v>
      </c>
    </row>
    <row r="1905" spans="1:9" x14ac:dyDescent="0.25">
      <c r="A1905" s="7">
        <v>43487</v>
      </c>
      <c r="B1905" s="7">
        <f t="shared" si="88"/>
        <v>43488</v>
      </c>
      <c r="C1905" s="7"/>
      <c r="D1905" s="7"/>
      <c r="E1905" s="8">
        <f t="shared" si="89"/>
        <v>2019</v>
      </c>
      <c r="F1905" s="8">
        <f t="shared" si="90"/>
        <v>1</v>
      </c>
      <c r="G1905" t="s">
        <v>135</v>
      </c>
      <c r="H1905" t="str">
        <f>VLOOKUP(G1905,recodage_dispositifs!$A$1:$B$581,2,FALSE)</f>
        <v>AIGUILLE</v>
      </c>
      <c r="I1905" t="str">
        <f>VLOOKUP(G1905,recodage_dispositifs!$A$1:$C$581,3,FALSE)</f>
        <v>a_classer_plus_tard</v>
      </c>
    </row>
    <row r="1906" spans="1:9" x14ac:dyDescent="0.25">
      <c r="A1906" s="7">
        <v>43486</v>
      </c>
      <c r="B1906" s="7">
        <f t="shared" si="88"/>
        <v>43487</v>
      </c>
      <c r="C1906" s="7"/>
      <c r="D1906" s="7"/>
      <c r="E1906" s="8">
        <f t="shared" si="89"/>
        <v>2019</v>
      </c>
      <c r="F1906" s="8">
        <f t="shared" si="90"/>
        <v>1</v>
      </c>
      <c r="G1906" t="s">
        <v>452</v>
      </c>
      <c r="H1906" t="str">
        <f>VLOOKUP(G1906,recodage_dispositifs!$A$1:$B$581,2,FALSE)</f>
        <v>APPAREILS DE MESURE DU GLUCOSE EN CONTINU</v>
      </c>
      <c r="I1906" t="str">
        <f>VLOOKUP(G1906,recodage_dispositifs!$A$1:$C$581,3,FALSE)</f>
        <v>biologie_medicale</v>
      </c>
    </row>
    <row r="1907" spans="1:9" x14ac:dyDescent="0.25">
      <c r="A1907" s="7">
        <v>43486</v>
      </c>
      <c r="B1907" s="7">
        <f t="shared" si="88"/>
        <v>43487</v>
      </c>
      <c r="C1907" s="7"/>
      <c r="D1907" s="7"/>
      <c r="E1907" s="8">
        <f t="shared" si="89"/>
        <v>2019</v>
      </c>
      <c r="F1907" s="8">
        <f t="shared" si="90"/>
        <v>1</v>
      </c>
      <c r="G1907" t="s">
        <v>68</v>
      </c>
      <c r="H1907" t="str">
        <f>VLOOKUP(G1907,recodage_dispositifs!$A$1:$B$581,2,FALSE)</f>
        <v xml:space="preserve">OBTURATEUR DE CATHETER D' HEMODIALYSE </v>
      </c>
      <c r="I1907" t="str">
        <f>VLOOKUP(G1907,recodage_dispositifs!$A$1:$C$581,3,FALSE)</f>
        <v>a_classer_plus_tard</v>
      </c>
    </row>
    <row r="1908" spans="1:9" x14ac:dyDescent="0.25">
      <c r="A1908" s="7">
        <v>43486</v>
      </c>
      <c r="B1908" s="7">
        <f t="shared" si="88"/>
        <v>43487</v>
      </c>
      <c r="C1908" s="7"/>
      <c r="D1908" s="7"/>
      <c r="E1908" s="8">
        <f t="shared" si="89"/>
        <v>2019</v>
      </c>
      <c r="F1908" s="8">
        <f t="shared" si="90"/>
        <v>1</v>
      </c>
      <c r="G1908" t="s">
        <v>449</v>
      </c>
      <c r="H1908" t="str">
        <f>VLOOKUP(G1908,recodage_dispositifs!$A$1:$B$581,2,FALSE)</f>
        <v>APPAREIL DE RADIOTHERAPIE</v>
      </c>
      <c r="I1908" t="str">
        <f>VLOOKUP(G1908,recodage_dispositifs!$A$1:$C$581,3,FALSE)</f>
        <v>imagerie</v>
      </c>
    </row>
    <row r="1909" spans="1:9" x14ac:dyDescent="0.25">
      <c r="A1909" s="7">
        <v>43486</v>
      </c>
      <c r="B1909" s="7">
        <f t="shared" si="88"/>
        <v>43487</v>
      </c>
      <c r="C1909" s="7"/>
      <c r="D1909" s="7"/>
      <c r="E1909" s="8">
        <f t="shared" si="89"/>
        <v>2019</v>
      </c>
      <c r="F1909" s="8">
        <f t="shared" si="90"/>
        <v>1</v>
      </c>
      <c r="G1909" t="s">
        <v>60</v>
      </c>
      <c r="H1909" t="str">
        <f>VLOOKUP(G1909,recodage_dispositifs!$A$1:$B$581,2,FALSE)</f>
        <v>STIMULATEUR CARDIAQUE IMPLANTABLE</v>
      </c>
      <c r="I1909" t="str">
        <f>VLOOKUP(G1909,recodage_dispositifs!$A$1:$C$581,3,FALSE)</f>
        <v>a_classer_plus_tard</v>
      </c>
    </row>
    <row r="1910" spans="1:9" x14ac:dyDescent="0.25">
      <c r="A1910" s="7">
        <v>43486</v>
      </c>
      <c r="B1910" s="7">
        <f t="shared" si="88"/>
        <v>43487</v>
      </c>
      <c r="C1910" s="7"/>
      <c r="D1910" s="7"/>
      <c r="E1910" s="8">
        <f t="shared" si="89"/>
        <v>2019</v>
      </c>
      <c r="F1910" s="8">
        <f t="shared" si="90"/>
        <v>1</v>
      </c>
      <c r="G1910" t="s">
        <v>561</v>
      </c>
      <c r="H1910" t="str">
        <f>VLOOKUP(G1910,recodage_dispositifs!$A$1:$B$581,2,FALSE)</f>
        <v>ROBINET A 3 VOIES BD CONNECTA</v>
      </c>
      <c r="I1910" t="str">
        <f>VLOOKUP(G1910,recodage_dispositifs!$A$1:$C$581,3,FALSE)</f>
        <v>a_classer_plus_tard</v>
      </c>
    </row>
    <row r="1911" spans="1:9" x14ac:dyDescent="0.25">
      <c r="A1911" s="7">
        <v>43483</v>
      </c>
      <c r="B1911" s="7">
        <f t="shared" si="88"/>
        <v>43484</v>
      </c>
      <c r="C1911" s="7"/>
      <c r="D1911" s="7"/>
      <c r="E1911" s="8">
        <f t="shared" si="89"/>
        <v>2019</v>
      </c>
      <c r="F1911" s="8">
        <f t="shared" si="90"/>
        <v>1</v>
      </c>
      <c r="G1911" t="s">
        <v>269</v>
      </c>
      <c r="H1911" t="str">
        <f>VLOOKUP(G1911,recodage_dispositifs!$A$1:$B$581,2,FALSE)</f>
        <v>SONDE DE STIMULATION CARDIAQUE</v>
      </c>
      <c r="I1911" t="str">
        <f>VLOOKUP(G1911,recodage_dispositifs!$A$1:$C$581,3,FALSE)</f>
        <v>a_classer_plus_tard</v>
      </c>
    </row>
    <row r="1912" spans="1:9" x14ac:dyDescent="0.25">
      <c r="A1912" s="7">
        <v>43483</v>
      </c>
      <c r="B1912" s="7">
        <f t="shared" si="88"/>
        <v>43484</v>
      </c>
      <c r="C1912" s="7"/>
      <c r="D1912" s="7"/>
      <c r="E1912" s="8">
        <f t="shared" si="89"/>
        <v>2019</v>
      </c>
      <c r="F1912" s="8">
        <f t="shared" si="90"/>
        <v>1</v>
      </c>
      <c r="G1912" t="s">
        <v>562</v>
      </c>
      <c r="H1912" t="str">
        <f>VLOOKUP(G1912,recodage_dispositifs!$A$1:$B$581,2,FALSE)</f>
        <v>BALLON POST PARTUM</v>
      </c>
      <c r="I1912" t="str">
        <f>VLOOKUP(G1912,recodage_dispositifs!$A$1:$C$581,3,FALSE)</f>
        <v>a_classer_plus_tard</v>
      </c>
    </row>
    <row r="1913" spans="1:9" x14ac:dyDescent="0.25">
      <c r="A1913" s="7">
        <v>43483</v>
      </c>
      <c r="B1913" s="7">
        <f t="shared" si="88"/>
        <v>43484</v>
      </c>
      <c r="C1913" s="7"/>
      <c r="D1913" s="7"/>
      <c r="E1913" s="8">
        <f t="shared" si="89"/>
        <v>2019</v>
      </c>
      <c r="F1913" s="8">
        <f t="shared" si="90"/>
        <v>1</v>
      </c>
      <c r="G1913" t="s">
        <v>563</v>
      </c>
      <c r="H1913" t="str">
        <f>VLOOKUP(G1913,recodage_dispositifs!$A$1:$B$581,2,FALSE)</f>
        <v>GASTROVIDEOSCOPE</v>
      </c>
      <c r="I1913" t="str">
        <f>VLOOKUP(G1913,recodage_dispositifs!$A$1:$C$581,3,FALSE)</f>
        <v>a_classer_plus_tard</v>
      </c>
    </row>
    <row r="1914" spans="1:9" x14ac:dyDescent="0.25">
      <c r="A1914" s="7">
        <v>43483</v>
      </c>
      <c r="B1914" s="7">
        <f t="shared" si="88"/>
        <v>43484</v>
      </c>
      <c r="C1914" s="7"/>
      <c r="D1914" s="7"/>
      <c r="E1914" s="8">
        <f t="shared" si="89"/>
        <v>2019</v>
      </c>
      <c r="F1914" s="8">
        <f t="shared" si="90"/>
        <v>1</v>
      </c>
      <c r="G1914" t="s">
        <v>146</v>
      </c>
      <c r="H1914" t="str">
        <f>VLOOKUP(G1914,recodage_dispositifs!$A$1:$B$581,2,FALSE)</f>
        <v>SERINGUE</v>
      </c>
      <c r="I1914" t="str">
        <f>VLOOKUP(G1914,recodage_dispositifs!$A$1:$C$581,3,FALSE)</f>
        <v>a_classer_plus_tard</v>
      </c>
    </row>
    <row r="1915" spans="1:9" x14ac:dyDescent="0.25">
      <c r="A1915" s="7">
        <v>43483</v>
      </c>
      <c r="B1915" s="7">
        <f t="shared" si="88"/>
        <v>43484</v>
      </c>
      <c r="C1915" s="7"/>
      <c r="D1915" s="7"/>
      <c r="E1915" s="8">
        <f t="shared" si="89"/>
        <v>2019</v>
      </c>
      <c r="F1915" s="8">
        <f t="shared" si="90"/>
        <v>1</v>
      </c>
      <c r="G1915" t="s">
        <v>564</v>
      </c>
      <c r="H1915" t="str">
        <f>VLOOKUP(G1915,recodage_dispositifs!$A$1:$B$581,2,FALSE)</f>
        <v>SERINGUE/AIGUILLE</v>
      </c>
      <c r="I1915" t="str">
        <f>VLOOKUP(G1915,recodage_dispositifs!$A$1:$C$581,3,FALSE)</f>
        <v>a_classer_plus_tard</v>
      </c>
    </row>
    <row r="1916" spans="1:9" x14ac:dyDescent="0.25">
      <c r="A1916" s="7">
        <v>43483</v>
      </c>
      <c r="B1916" s="7">
        <f t="shared" si="88"/>
        <v>43484</v>
      </c>
      <c r="C1916" s="7"/>
      <c r="D1916" s="7"/>
      <c r="E1916" s="8">
        <f t="shared" si="89"/>
        <v>2019</v>
      </c>
      <c r="F1916" s="8">
        <f t="shared" si="90"/>
        <v>1</v>
      </c>
      <c r="G1916" t="s">
        <v>565</v>
      </c>
      <c r="H1916" t="str">
        <f>VLOOKUP(G1916,recodage_dispositifs!$A$1:$B$581,2,FALSE)</f>
        <v>GASTRODUODENOSCOPE</v>
      </c>
      <c r="I1916" t="str">
        <f>VLOOKUP(G1916,recodage_dispositifs!$A$1:$C$581,3,FALSE)</f>
        <v>a_classer_plus_tard</v>
      </c>
    </row>
    <row r="1917" spans="1:9" x14ac:dyDescent="0.25">
      <c r="A1917" s="7">
        <v>43483</v>
      </c>
      <c r="B1917" s="7">
        <f t="shared" si="88"/>
        <v>43484</v>
      </c>
      <c r="C1917" s="7"/>
      <c r="D1917" s="7"/>
      <c r="E1917" s="8">
        <f t="shared" si="89"/>
        <v>2019</v>
      </c>
      <c r="F1917" s="8">
        <f t="shared" si="90"/>
        <v>1</v>
      </c>
      <c r="G1917" t="s">
        <v>54</v>
      </c>
      <c r="H1917" t="str">
        <f>VLOOKUP(G1917,recodage_dispositifs!$A$1:$B$581,2,FALSE)</f>
        <v>DEFIBRILLATEUR IMPLANTABLE</v>
      </c>
      <c r="I1917" t="str">
        <f>VLOOKUP(G1917,recodage_dispositifs!$A$1:$C$581,3,FALSE)</f>
        <v>a_classer_plus_tard</v>
      </c>
    </row>
    <row r="1918" spans="1:9" x14ac:dyDescent="0.25">
      <c r="A1918" s="7">
        <v>43483</v>
      </c>
      <c r="B1918" s="7">
        <f t="shared" si="88"/>
        <v>43484</v>
      </c>
      <c r="C1918" s="7"/>
      <c r="D1918" s="7"/>
      <c r="E1918" s="8">
        <f t="shared" si="89"/>
        <v>2019</v>
      </c>
      <c r="F1918" s="8">
        <f t="shared" si="90"/>
        <v>1</v>
      </c>
      <c r="G1918" t="s">
        <v>64</v>
      </c>
      <c r="H1918" t="str">
        <f>VLOOKUP(G1918,recodage_dispositifs!$A$1:$B$581,2,FALSE)</f>
        <v>PINCE A CLIP</v>
      </c>
      <c r="I1918" t="str">
        <f>VLOOKUP(G1918,recodage_dispositifs!$A$1:$C$581,3,FALSE)</f>
        <v>a_classer_plus_tard</v>
      </c>
    </row>
    <row r="1919" spans="1:9" x14ac:dyDescent="0.25">
      <c r="A1919" s="7">
        <v>43483</v>
      </c>
      <c r="B1919" s="7">
        <f t="shared" si="88"/>
        <v>43484</v>
      </c>
      <c r="C1919" s="7"/>
      <c r="D1919" s="7"/>
      <c r="E1919" s="8">
        <f t="shared" si="89"/>
        <v>2019</v>
      </c>
      <c r="F1919" s="8">
        <f t="shared" si="90"/>
        <v>1</v>
      </c>
      <c r="G1919" t="s">
        <v>242</v>
      </c>
      <c r="H1919" t="str">
        <f>VLOOKUP(G1919,recodage_dispositifs!$A$1:$B$581,2,FALSE)</f>
        <v xml:space="preserve">BISTOURI ELECTRIQUE ( ELECTRODE D' ARTHROSCOPIE ) </v>
      </c>
      <c r="I1919" t="str">
        <f>VLOOKUP(G1919,recodage_dispositifs!$A$1:$C$581,3,FALSE)</f>
        <v>chirurgie</v>
      </c>
    </row>
    <row r="1920" spans="1:9" x14ac:dyDescent="0.25">
      <c r="A1920" s="7">
        <v>43483</v>
      </c>
      <c r="B1920" s="7">
        <f t="shared" si="88"/>
        <v>43484</v>
      </c>
      <c r="C1920" s="7"/>
      <c r="D1920" s="7"/>
      <c r="E1920" s="8">
        <f t="shared" si="89"/>
        <v>2019</v>
      </c>
      <c r="F1920" s="8">
        <f t="shared" si="90"/>
        <v>1</v>
      </c>
      <c r="G1920" t="s">
        <v>560</v>
      </c>
      <c r="H1920" t="str">
        <f>VLOOKUP(G1920,recodage_dispositifs!$A$1:$B$581,2,FALSE)</f>
        <v>PLAQUE D'OSTEOSYNTHESE</v>
      </c>
      <c r="I1920" t="str">
        <f>VLOOKUP(G1920,recodage_dispositifs!$A$1:$C$581,3,FALSE)</f>
        <v>a_classer_plus_tard</v>
      </c>
    </row>
    <row r="1921" spans="1:9" x14ac:dyDescent="0.25">
      <c r="A1921" s="7">
        <v>43482</v>
      </c>
      <c r="B1921" s="7">
        <f t="shared" si="88"/>
        <v>43483</v>
      </c>
      <c r="C1921" s="7"/>
      <c r="D1921" s="7"/>
      <c r="E1921" s="8">
        <f t="shared" si="89"/>
        <v>2019</v>
      </c>
      <c r="F1921" s="8">
        <f t="shared" si="90"/>
        <v>1</v>
      </c>
      <c r="G1921" t="s">
        <v>304</v>
      </c>
      <c r="H1921" t="str">
        <f>VLOOKUP(G1921,recodage_dispositifs!$A$1:$B$581,2,FALSE)</f>
        <v>CHAMP OPERATOIRE</v>
      </c>
      <c r="I1921" t="str">
        <f>VLOOKUP(G1921,recodage_dispositifs!$A$1:$C$581,3,FALSE)</f>
        <v>a_classer_plus_tard</v>
      </c>
    </row>
    <row r="1922" spans="1:9" x14ac:dyDescent="0.25">
      <c r="A1922" s="7">
        <v>43482</v>
      </c>
      <c r="B1922" s="7">
        <f t="shared" si="88"/>
        <v>43483</v>
      </c>
      <c r="C1922" s="7"/>
      <c r="D1922" s="7"/>
      <c r="E1922" s="8">
        <f t="shared" si="89"/>
        <v>2019</v>
      </c>
      <c r="F1922" s="8">
        <f t="shared" si="90"/>
        <v>1</v>
      </c>
      <c r="G1922" t="s">
        <v>64</v>
      </c>
      <c r="H1922" t="str">
        <f>VLOOKUP(G1922,recodage_dispositifs!$A$1:$B$581,2,FALSE)</f>
        <v>PINCE A CLIP</v>
      </c>
      <c r="I1922" t="str">
        <f>VLOOKUP(G1922,recodage_dispositifs!$A$1:$C$581,3,FALSE)</f>
        <v>a_classer_plus_tard</v>
      </c>
    </row>
    <row r="1923" spans="1:9" x14ac:dyDescent="0.25">
      <c r="A1923" s="7">
        <v>43482</v>
      </c>
      <c r="B1923" s="7">
        <f t="shared" si="88"/>
        <v>43483</v>
      </c>
      <c r="C1923" s="7"/>
      <c r="D1923" s="7"/>
      <c r="E1923" s="8">
        <f t="shared" si="89"/>
        <v>2019</v>
      </c>
      <c r="F1923" s="8">
        <f t="shared" si="90"/>
        <v>1</v>
      </c>
      <c r="G1923" t="s">
        <v>558</v>
      </c>
      <c r="H1923" t="str">
        <f>VLOOKUP(G1923,recodage_dispositifs!$A$1:$B$581,2,FALSE)</f>
        <v xml:space="preserve">DISPOSITIF DE DRAINAGE THORACIQUE </v>
      </c>
      <c r="I1923" t="str">
        <f>VLOOKUP(G1923,recodage_dispositifs!$A$1:$C$581,3,FALSE)</f>
        <v>a_classer_plus_tard</v>
      </c>
    </row>
    <row r="1924" spans="1:9" x14ac:dyDescent="0.25">
      <c r="A1924" s="7">
        <v>43482</v>
      </c>
      <c r="B1924" s="7">
        <f t="shared" ref="B1924:B1987" si="91">A1924+1</f>
        <v>43483</v>
      </c>
      <c r="C1924" s="7"/>
      <c r="D1924" s="7"/>
      <c r="E1924" s="8">
        <f t="shared" ref="E1924:E1987" si="92">YEAR(A1924)</f>
        <v>2019</v>
      </c>
      <c r="F1924" s="8">
        <f t="shared" ref="F1924:F1987" si="93">MONTH(A1924)</f>
        <v>1</v>
      </c>
      <c r="G1924" t="s">
        <v>32</v>
      </c>
      <c r="H1924" t="str">
        <f>VLOOKUP(G1924,recodage_dispositifs!$A$1:$B$581,2,FALSE)</f>
        <v>CHAMBRE A CATHETER IMPLANTABLE</v>
      </c>
      <c r="I1924" t="str">
        <f>VLOOKUP(G1924,recodage_dispositifs!$A$1:$C$581,3,FALSE)</f>
        <v>a_classer_plus_tard</v>
      </c>
    </row>
    <row r="1925" spans="1:9" x14ac:dyDescent="0.25">
      <c r="A1925" s="7">
        <v>43482</v>
      </c>
      <c r="B1925" s="7">
        <f t="shared" si="91"/>
        <v>43483</v>
      </c>
      <c r="C1925" s="7"/>
      <c r="D1925" s="7"/>
      <c r="E1925" s="8">
        <f t="shared" si="92"/>
        <v>2019</v>
      </c>
      <c r="F1925" s="8">
        <f t="shared" si="93"/>
        <v>1</v>
      </c>
      <c r="G1925" t="s">
        <v>202</v>
      </c>
      <c r="H1925" t="str">
        <f>VLOOKUP(G1925,recodage_dispositifs!$A$1:$B$581,2,FALSE)</f>
        <v>SONDE DE DEFIBRILLATION</v>
      </c>
      <c r="I1925" t="str">
        <f>VLOOKUP(G1925,recodage_dispositifs!$A$1:$C$581,3,FALSE)</f>
        <v>a_classer_plus_tard</v>
      </c>
    </row>
    <row r="1926" spans="1:9" x14ac:dyDescent="0.25">
      <c r="A1926" s="7">
        <v>43482</v>
      </c>
      <c r="B1926" s="7">
        <f t="shared" si="91"/>
        <v>43483</v>
      </c>
      <c r="C1926" s="7"/>
      <c r="D1926" s="7"/>
      <c r="E1926" s="8">
        <f t="shared" si="92"/>
        <v>2019</v>
      </c>
      <c r="F1926" s="8">
        <f t="shared" si="93"/>
        <v>1</v>
      </c>
      <c r="G1926" t="s">
        <v>485</v>
      </c>
      <c r="H1926" t="str">
        <f>VLOOKUP(G1926,recodage_dispositifs!$A$1:$B$581,2,FALSE)</f>
        <v>SONDE D'INTUBATION ENDOTRACHEALE</v>
      </c>
      <c r="I1926" t="str">
        <f>VLOOKUP(G1926,recodage_dispositifs!$A$1:$C$581,3,FALSE)</f>
        <v>a_classer_plus_tard</v>
      </c>
    </row>
    <row r="1927" spans="1:9" x14ac:dyDescent="0.25">
      <c r="A1927" s="7">
        <v>43482</v>
      </c>
      <c r="B1927" s="7">
        <f t="shared" si="91"/>
        <v>43483</v>
      </c>
      <c r="C1927" s="7"/>
      <c r="D1927" s="7"/>
      <c r="E1927" s="8">
        <f t="shared" si="92"/>
        <v>2019</v>
      </c>
      <c r="F1927" s="8">
        <f t="shared" si="93"/>
        <v>1</v>
      </c>
      <c r="G1927" t="s">
        <v>485</v>
      </c>
      <c r="H1927" t="str">
        <f>VLOOKUP(G1927,recodage_dispositifs!$A$1:$B$581,2,FALSE)</f>
        <v>SONDE D'INTUBATION ENDOTRACHEALE</v>
      </c>
      <c r="I1927" t="str">
        <f>VLOOKUP(G1927,recodage_dispositifs!$A$1:$C$581,3,FALSE)</f>
        <v>a_classer_plus_tard</v>
      </c>
    </row>
    <row r="1928" spans="1:9" x14ac:dyDescent="0.25">
      <c r="A1928" s="7">
        <v>43482</v>
      </c>
      <c r="B1928" s="7">
        <f t="shared" si="91"/>
        <v>43483</v>
      </c>
      <c r="C1928" s="7"/>
      <c r="D1928" s="7"/>
      <c r="E1928" s="8">
        <f t="shared" si="92"/>
        <v>2019</v>
      </c>
      <c r="F1928" s="8">
        <f t="shared" si="93"/>
        <v>1</v>
      </c>
      <c r="G1928" t="s">
        <v>465</v>
      </c>
      <c r="H1928" t="str">
        <f>VLOOKUP(G1928,recodage_dispositifs!$A$1:$B$581,2,FALSE)</f>
        <v>CATHETER D' ABLATION PAR RADIOFREQUENCE</v>
      </c>
      <c r="I1928" t="str">
        <f>VLOOKUP(G1928,recodage_dispositifs!$A$1:$C$581,3,FALSE)</f>
        <v>a_classer_plus_tard</v>
      </c>
    </row>
    <row r="1929" spans="1:9" x14ac:dyDescent="0.25">
      <c r="A1929" s="7">
        <v>43482</v>
      </c>
      <c r="B1929" s="7">
        <f t="shared" si="91"/>
        <v>43483</v>
      </c>
      <c r="C1929" s="7"/>
      <c r="D1929" s="7"/>
      <c r="E1929" s="8">
        <f t="shared" si="92"/>
        <v>2019</v>
      </c>
      <c r="F1929" s="8">
        <f t="shared" si="93"/>
        <v>1</v>
      </c>
      <c r="G1929" t="s">
        <v>469</v>
      </c>
      <c r="H1929" t="str">
        <f>VLOOKUP(G1929,recodage_dispositifs!$A$1:$B$581,2,FALSE)</f>
        <v>CATHETER DE DILATATION URETERAL</v>
      </c>
      <c r="I1929" t="str">
        <f>VLOOKUP(G1929,recodage_dispositifs!$A$1:$C$581,3,FALSE)</f>
        <v>a_classer_plus_tard</v>
      </c>
    </row>
    <row r="1930" spans="1:9" x14ac:dyDescent="0.25">
      <c r="A1930" s="7">
        <v>43482</v>
      </c>
      <c r="B1930" s="7">
        <f t="shared" si="91"/>
        <v>43483</v>
      </c>
      <c r="C1930" s="7"/>
      <c r="D1930" s="7"/>
      <c r="E1930" s="8">
        <f t="shared" si="92"/>
        <v>2019</v>
      </c>
      <c r="F1930" s="8">
        <f t="shared" si="93"/>
        <v>1</v>
      </c>
      <c r="G1930" t="s">
        <v>137</v>
      </c>
      <c r="H1930" t="str">
        <f>VLOOKUP(G1930,recodage_dispositifs!$A$1:$B$581,2,FALSE)</f>
        <v>ANALYSEURS IMMUNO-HEMATO: GROUPAGE+PHENO+RAI TECH CLASSIQUE</v>
      </c>
      <c r="I1930" t="str">
        <f>VLOOKUP(G1930,recodage_dispositifs!$A$1:$C$581,3,FALSE)</f>
        <v>biologie_medicale</v>
      </c>
    </row>
    <row r="1931" spans="1:9" x14ac:dyDescent="0.25">
      <c r="A1931" s="7">
        <v>43481</v>
      </c>
      <c r="B1931" s="7">
        <f t="shared" si="91"/>
        <v>43482</v>
      </c>
      <c r="C1931" s="7"/>
      <c r="D1931" s="7"/>
      <c r="E1931" s="8">
        <f t="shared" si="92"/>
        <v>2019</v>
      </c>
      <c r="F1931" s="8">
        <f t="shared" si="93"/>
        <v>1</v>
      </c>
      <c r="G1931" t="s">
        <v>566</v>
      </c>
      <c r="H1931" t="str">
        <f>VLOOKUP(G1931,recodage_dispositifs!$A$1:$B$581,2,FALSE)</f>
        <v>FIBRE LASER POUR LITHIASE</v>
      </c>
      <c r="I1931" t="str">
        <f>VLOOKUP(G1931,recodage_dispositifs!$A$1:$C$581,3,FALSE)</f>
        <v>a_classer_plus_tard</v>
      </c>
    </row>
    <row r="1932" spans="1:9" x14ac:dyDescent="0.25">
      <c r="A1932" s="7">
        <v>43481</v>
      </c>
      <c r="B1932" s="7">
        <f t="shared" si="91"/>
        <v>43482</v>
      </c>
      <c r="C1932" s="7"/>
      <c r="D1932" s="7"/>
      <c r="E1932" s="8">
        <f t="shared" si="92"/>
        <v>2019</v>
      </c>
      <c r="F1932" s="8">
        <f t="shared" si="93"/>
        <v>1</v>
      </c>
      <c r="G1932" t="s">
        <v>567</v>
      </c>
      <c r="H1932" t="str">
        <f>VLOOKUP(G1932,recodage_dispositifs!$A$1:$B$581,2,FALSE)</f>
        <v>VALVE CARDIAQUE</v>
      </c>
      <c r="I1932" t="str">
        <f>VLOOKUP(G1932,recodage_dispositifs!$A$1:$C$581,3,FALSE)</f>
        <v>a_classer_plus_tard</v>
      </c>
    </row>
    <row r="1933" spans="1:9" x14ac:dyDescent="0.25">
      <c r="A1933" s="7">
        <v>43481</v>
      </c>
      <c r="B1933" s="7">
        <f t="shared" si="91"/>
        <v>43482</v>
      </c>
      <c r="C1933" s="7"/>
      <c r="D1933" s="7"/>
      <c r="E1933" s="8">
        <f t="shared" si="92"/>
        <v>2019</v>
      </c>
      <c r="F1933" s="8">
        <f t="shared" si="93"/>
        <v>1</v>
      </c>
      <c r="G1933" t="s">
        <v>568</v>
      </c>
      <c r="H1933" t="str">
        <f>VLOOKUP(G1933,recodage_dispositifs!$A$1:$B$581,2,FALSE)</f>
        <v>MULTI-PURPOSE STEREOTACTIC</v>
      </c>
      <c r="I1933" t="str">
        <f>VLOOKUP(G1933,recodage_dispositifs!$A$1:$C$581,3,FALSE)</f>
        <v>a_classer_plus_tard</v>
      </c>
    </row>
    <row r="1934" spans="1:9" x14ac:dyDescent="0.25">
      <c r="A1934" s="7">
        <v>43481</v>
      </c>
      <c r="B1934" s="7">
        <f t="shared" si="91"/>
        <v>43482</v>
      </c>
      <c r="C1934" s="7"/>
      <c r="D1934" s="7"/>
      <c r="E1934" s="8">
        <f t="shared" si="92"/>
        <v>2019</v>
      </c>
      <c r="F1934" s="8">
        <f t="shared" si="93"/>
        <v>1</v>
      </c>
      <c r="G1934" t="s">
        <v>569</v>
      </c>
      <c r="H1934" t="str">
        <f>VLOOKUP(G1934,recodage_dispositifs!$A$1:$B$581,2,FALSE)</f>
        <v>TIGE FÉMORALE</v>
      </c>
      <c r="I1934" t="str">
        <f>VLOOKUP(G1934,recodage_dispositifs!$A$1:$C$581,3,FALSE)</f>
        <v>a_classer_plus_tard</v>
      </c>
    </row>
    <row r="1935" spans="1:9" x14ac:dyDescent="0.25">
      <c r="A1935" s="7">
        <v>43476</v>
      </c>
      <c r="B1935" s="7">
        <f t="shared" si="91"/>
        <v>43477</v>
      </c>
      <c r="C1935" s="7"/>
      <c r="D1935" s="7"/>
      <c r="E1935" s="8">
        <f t="shared" si="92"/>
        <v>2019</v>
      </c>
      <c r="F1935" s="8">
        <f t="shared" si="93"/>
        <v>1</v>
      </c>
      <c r="G1935" t="s">
        <v>570</v>
      </c>
      <c r="H1935" t="str">
        <f>VLOOKUP(G1935,recodage_dispositifs!$A$1:$B$581,2,FALSE)</f>
        <v>CLOU ORTHOPÉDIE</v>
      </c>
      <c r="I1935" t="str">
        <f>VLOOKUP(G1935,recodage_dispositifs!$A$1:$C$581,3,FALSE)</f>
        <v>a_classer_plus_tard</v>
      </c>
    </row>
    <row r="1936" spans="1:9" x14ac:dyDescent="0.25">
      <c r="A1936" s="7">
        <v>43476</v>
      </c>
      <c r="B1936" s="7">
        <f t="shared" si="91"/>
        <v>43477</v>
      </c>
      <c r="C1936" s="7"/>
      <c r="D1936" s="7"/>
      <c r="E1936" s="8">
        <f t="shared" si="92"/>
        <v>2019</v>
      </c>
      <c r="F1936" s="8">
        <f t="shared" si="93"/>
        <v>1</v>
      </c>
      <c r="G1936" t="s">
        <v>516</v>
      </c>
      <c r="H1936" t="str">
        <f>VLOOKUP(G1936,recodage_dispositifs!$A$1:$B$581,2,FALSE)</f>
        <v>ENDOSCOPE</v>
      </c>
      <c r="I1936" t="str">
        <f>VLOOKUP(G1936,recodage_dispositifs!$A$1:$C$581,3,FALSE)</f>
        <v>a_classer_plus_tard</v>
      </c>
    </row>
    <row r="1937" spans="1:9" x14ac:dyDescent="0.25">
      <c r="A1937" s="7">
        <v>43476</v>
      </c>
      <c r="B1937" s="7">
        <f t="shared" si="91"/>
        <v>43477</v>
      </c>
      <c r="C1937" s="7"/>
      <c r="D1937" s="7"/>
      <c r="E1937" s="8">
        <f t="shared" si="92"/>
        <v>2019</v>
      </c>
      <c r="F1937" s="8">
        <f t="shared" si="93"/>
        <v>1</v>
      </c>
      <c r="G1937" t="s">
        <v>415</v>
      </c>
      <c r="H1937" t="str">
        <f>VLOOKUP(G1937,recodage_dispositifs!$A$1:$B$581,2,FALSE)</f>
        <v>IMPLANT DENTAIRE</v>
      </c>
      <c r="I1937" t="str">
        <f>VLOOKUP(G1937,recodage_dispositifs!$A$1:$C$581,3,FALSE)</f>
        <v>a_classer_plus_tard</v>
      </c>
    </row>
    <row r="1938" spans="1:9" x14ac:dyDescent="0.25">
      <c r="A1938" s="7">
        <v>43476</v>
      </c>
      <c r="B1938" s="7">
        <f t="shared" si="91"/>
        <v>43477</v>
      </c>
      <c r="C1938" s="7"/>
      <c r="D1938" s="7"/>
      <c r="E1938" s="8">
        <f t="shared" si="92"/>
        <v>2019</v>
      </c>
      <c r="F1938" s="8">
        <f t="shared" si="93"/>
        <v>1</v>
      </c>
      <c r="G1938" t="s">
        <v>262</v>
      </c>
      <c r="H1938" t="str">
        <f>VLOOKUP(G1938,recodage_dispositifs!$A$1:$B$581,2,FALSE)</f>
        <v>POMPE A PERFUSION ( TUBULURE )</v>
      </c>
      <c r="I1938" t="str">
        <f>VLOOKUP(G1938,recodage_dispositifs!$A$1:$C$581,3,FALSE)</f>
        <v>a_classer_plus_tard</v>
      </c>
    </row>
    <row r="1939" spans="1:9" x14ac:dyDescent="0.25">
      <c r="A1939" s="7">
        <v>43475</v>
      </c>
      <c r="B1939" s="7">
        <f t="shared" si="91"/>
        <v>43476</v>
      </c>
      <c r="C1939" s="7"/>
      <c r="D1939" s="7"/>
      <c r="E1939" s="8">
        <f t="shared" si="92"/>
        <v>2019</v>
      </c>
      <c r="F1939" s="8">
        <f t="shared" si="93"/>
        <v>1</v>
      </c>
      <c r="G1939" t="s">
        <v>571</v>
      </c>
      <c r="H1939" t="str">
        <f>VLOOKUP(G1939,recodage_dispositifs!$A$1:$B$581,2,FALSE)</f>
        <v xml:space="preserve">STIMULATEUR CARDIAQUE IMPLANTABLE </v>
      </c>
      <c r="I1939" t="str">
        <f>VLOOKUP(G1939,recodage_dispositifs!$A$1:$C$581,3,FALSE)</f>
        <v>a_classer_plus_tard</v>
      </c>
    </row>
    <row r="1940" spans="1:9" x14ac:dyDescent="0.25">
      <c r="A1940" s="7">
        <v>43475</v>
      </c>
      <c r="B1940" s="7">
        <f t="shared" si="91"/>
        <v>43476</v>
      </c>
      <c r="C1940" s="7"/>
      <c r="D1940" s="7"/>
      <c r="E1940" s="8">
        <f t="shared" si="92"/>
        <v>2019</v>
      </c>
      <c r="F1940" s="8">
        <f t="shared" si="93"/>
        <v>1</v>
      </c>
      <c r="G1940" t="s">
        <v>233</v>
      </c>
      <c r="H1940" t="str">
        <f>VLOOKUP(G1940,recodage_dispositifs!$A$1:$B$581,2,FALSE)</f>
        <v>IMPLANT COCHLEAIRE</v>
      </c>
      <c r="I1940" t="str">
        <f>VLOOKUP(G1940,recodage_dispositifs!$A$1:$C$581,3,FALSE)</f>
        <v>a_classer_plus_tard</v>
      </c>
    </row>
    <row r="1941" spans="1:9" x14ac:dyDescent="0.25">
      <c r="A1941" s="7">
        <v>43475</v>
      </c>
      <c r="B1941" s="7">
        <f t="shared" si="91"/>
        <v>43476</v>
      </c>
      <c r="C1941" s="7"/>
      <c r="D1941" s="7"/>
      <c r="E1941" s="8">
        <f t="shared" si="92"/>
        <v>2019</v>
      </c>
      <c r="F1941" s="8">
        <f t="shared" si="93"/>
        <v>1</v>
      </c>
      <c r="G1941" t="s">
        <v>256</v>
      </c>
      <c r="H1941" t="str">
        <f>VLOOKUP(G1941,recodage_dispositifs!$A$1:$B$581,2,FALSE)</f>
        <v xml:space="preserve">GENERATEUR DE LUMIERE FROIDE / ENDOSCOPIE </v>
      </c>
      <c r="I1941" t="str">
        <f>VLOOKUP(G1941,recodage_dispositifs!$A$1:$C$581,3,FALSE)</f>
        <v>a_classer_plus_tard</v>
      </c>
    </row>
    <row r="1942" spans="1:9" x14ac:dyDescent="0.25">
      <c r="A1942" s="7">
        <v>43475</v>
      </c>
      <c r="B1942" s="7">
        <f t="shared" si="91"/>
        <v>43476</v>
      </c>
      <c r="C1942" s="7"/>
      <c r="D1942" s="7"/>
      <c r="E1942" s="8">
        <f t="shared" si="92"/>
        <v>2019</v>
      </c>
      <c r="F1942" s="8">
        <f t="shared" si="93"/>
        <v>1</v>
      </c>
      <c r="G1942" t="s">
        <v>54</v>
      </c>
      <c r="H1942" t="str">
        <f>VLOOKUP(G1942,recodage_dispositifs!$A$1:$B$581,2,FALSE)</f>
        <v>DEFIBRILLATEUR IMPLANTABLE</v>
      </c>
      <c r="I1942" t="str">
        <f>VLOOKUP(G1942,recodage_dispositifs!$A$1:$C$581,3,FALSE)</f>
        <v>a_classer_plus_tard</v>
      </c>
    </row>
    <row r="1943" spans="1:9" x14ac:dyDescent="0.25">
      <c r="A1943" s="7">
        <v>43474</v>
      </c>
      <c r="B1943" s="7">
        <f t="shared" si="91"/>
        <v>43475</v>
      </c>
      <c r="C1943" s="7"/>
      <c r="D1943" s="7"/>
      <c r="E1943" s="8">
        <f t="shared" si="92"/>
        <v>2019</v>
      </c>
      <c r="F1943" s="8">
        <f t="shared" si="93"/>
        <v>1</v>
      </c>
      <c r="G1943" t="s">
        <v>572</v>
      </c>
      <c r="H1943" t="str">
        <f>VLOOKUP(G1943,recodage_dispositifs!$A$1:$B$581,2,FALSE)</f>
        <v xml:space="preserve">CATHETER DE DIAGNOSTIC ( RYTHMOLOGIE ) </v>
      </c>
      <c r="I1943" t="str">
        <f>VLOOKUP(G1943,recodage_dispositifs!$A$1:$C$581,3,FALSE)</f>
        <v>a_classer_plus_tard</v>
      </c>
    </row>
    <row r="1944" spans="1:9" x14ac:dyDescent="0.25">
      <c r="A1944" s="7">
        <v>43474</v>
      </c>
      <c r="B1944" s="7">
        <f t="shared" si="91"/>
        <v>43475</v>
      </c>
      <c r="C1944" s="7"/>
      <c r="D1944" s="7"/>
      <c r="E1944" s="8">
        <f t="shared" si="92"/>
        <v>2019</v>
      </c>
      <c r="F1944" s="8">
        <f t="shared" si="93"/>
        <v>1</v>
      </c>
      <c r="G1944" t="s">
        <v>556</v>
      </c>
      <c r="H1944" t="str">
        <f>VLOOKUP(G1944,recodage_dispositifs!$A$1:$B$581,2,FALSE)</f>
        <v>CHARIOT A DOUCHES</v>
      </c>
      <c r="I1944" t="str">
        <f>VLOOKUP(G1944,recodage_dispositifs!$A$1:$C$581,3,FALSE)</f>
        <v>a_classer_plus_tard</v>
      </c>
    </row>
    <row r="1945" spans="1:9" x14ac:dyDescent="0.25">
      <c r="A1945" s="7">
        <v>43474</v>
      </c>
      <c r="B1945" s="7">
        <f t="shared" si="91"/>
        <v>43475</v>
      </c>
      <c r="C1945" s="7"/>
      <c r="D1945" s="7"/>
      <c r="E1945" s="8">
        <f t="shared" si="92"/>
        <v>2019</v>
      </c>
      <c r="F1945" s="8">
        <f t="shared" si="93"/>
        <v>1</v>
      </c>
      <c r="G1945" t="s">
        <v>573</v>
      </c>
      <c r="H1945" t="str">
        <f>VLOOKUP(G1945,recodage_dispositifs!$A$1:$B$581,2,FALSE)</f>
        <v xml:space="preserve">REGULATEUR DE VIDE </v>
      </c>
      <c r="I1945" t="str">
        <f>VLOOKUP(G1945,recodage_dispositifs!$A$1:$C$581,3,FALSE)</f>
        <v>a_classer_plus_tard</v>
      </c>
    </row>
    <row r="1946" spans="1:9" x14ac:dyDescent="0.25">
      <c r="A1946" s="7">
        <v>43474</v>
      </c>
      <c r="B1946" s="7">
        <f t="shared" si="91"/>
        <v>43475</v>
      </c>
      <c r="C1946" s="7"/>
      <c r="D1946" s="7"/>
      <c r="E1946" s="8">
        <f t="shared" si="92"/>
        <v>2019</v>
      </c>
      <c r="F1946" s="8">
        <f t="shared" si="93"/>
        <v>1</v>
      </c>
      <c r="G1946" t="s">
        <v>465</v>
      </c>
      <c r="H1946" t="str">
        <f>VLOOKUP(G1946,recodage_dispositifs!$A$1:$B$581,2,FALSE)</f>
        <v>CATHETER D' ABLATION PAR RADIOFREQUENCE</v>
      </c>
      <c r="I1946" t="str">
        <f>VLOOKUP(G1946,recodage_dispositifs!$A$1:$C$581,3,FALSE)</f>
        <v>a_classer_plus_tard</v>
      </c>
    </row>
    <row r="1947" spans="1:9" x14ac:dyDescent="0.25">
      <c r="A1947" s="7">
        <v>43474</v>
      </c>
      <c r="B1947" s="7">
        <f t="shared" si="91"/>
        <v>43475</v>
      </c>
      <c r="C1947" s="7"/>
      <c r="D1947" s="7"/>
      <c r="E1947" s="8">
        <f t="shared" si="92"/>
        <v>2019</v>
      </c>
      <c r="F1947" s="8">
        <f t="shared" si="93"/>
        <v>1</v>
      </c>
      <c r="G1947" t="s">
        <v>421</v>
      </c>
      <c r="H1947" t="str">
        <f>VLOOKUP(G1947,recodage_dispositifs!$A$1:$B$581,2,FALSE)</f>
        <v xml:space="preserve">VIS D'OSTEOSYNTHESE </v>
      </c>
      <c r="I1947" t="str">
        <f>VLOOKUP(G1947,recodage_dispositifs!$A$1:$C$581,3,FALSE)</f>
        <v>a_classer_plus_tard</v>
      </c>
    </row>
    <row r="1948" spans="1:9" x14ac:dyDescent="0.25">
      <c r="A1948" s="7">
        <v>43474</v>
      </c>
      <c r="B1948" s="7">
        <f t="shared" si="91"/>
        <v>43475</v>
      </c>
      <c r="C1948" s="7"/>
      <c r="D1948" s="7"/>
      <c r="E1948" s="8">
        <f t="shared" si="92"/>
        <v>2019</v>
      </c>
      <c r="F1948" s="8">
        <f t="shared" si="93"/>
        <v>1</v>
      </c>
      <c r="G1948" t="s">
        <v>574</v>
      </c>
      <c r="H1948" t="str">
        <f>VLOOKUP(G1948,recodage_dispositifs!$A$1:$B$581,2,FALSE)</f>
        <v xml:space="preserve">LIGNE DE DIALYSE PERITONEALE AVEC CYCLEUR </v>
      </c>
      <c r="I1948" t="str">
        <f>VLOOKUP(G1948,recodage_dispositifs!$A$1:$C$581,3,FALSE)</f>
        <v>a_classer_plus_tard</v>
      </c>
    </row>
    <row r="1949" spans="1:9" x14ac:dyDescent="0.25">
      <c r="A1949" s="7">
        <v>43474</v>
      </c>
      <c r="B1949" s="7">
        <f t="shared" si="91"/>
        <v>43475</v>
      </c>
      <c r="C1949" s="7"/>
      <c r="D1949" s="7"/>
      <c r="E1949" s="8">
        <f t="shared" si="92"/>
        <v>2019</v>
      </c>
      <c r="F1949" s="8">
        <f t="shared" si="93"/>
        <v>1</v>
      </c>
      <c r="G1949" t="s">
        <v>484</v>
      </c>
      <c r="H1949" t="str">
        <f>VLOOKUP(G1949,recodage_dispositifs!$A$1:$B$581,2,FALSE)</f>
        <v>MICO PARASITO : TOXOPLASMOSE</v>
      </c>
      <c r="I1949" t="str">
        <f>VLOOKUP(G1949,recodage_dispositifs!$A$1:$C$581,3,FALSE)</f>
        <v>a_classer_plus_tard</v>
      </c>
    </row>
    <row r="1950" spans="1:9" x14ac:dyDescent="0.25">
      <c r="A1950" s="7">
        <v>43474</v>
      </c>
      <c r="B1950" s="7">
        <f t="shared" si="91"/>
        <v>43475</v>
      </c>
      <c r="C1950" s="7"/>
      <c r="D1950" s="7"/>
      <c r="E1950" s="8">
        <f t="shared" si="92"/>
        <v>2019</v>
      </c>
      <c r="F1950" s="8">
        <f t="shared" si="93"/>
        <v>1</v>
      </c>
      <c r="G1950" t="s">
        <v>575</v>
      </c>
      <c r="H1950" t="str">
        <f>VLOOKUP(G1950,recodage_dispositifs!$A$1:$B$581,2,FALSE)</f>
        <v xml:space="preserve">INFLATEUR </v>
      </c>
      <c r="I1950" t="str">
        <f>VLOOKUP(G1950,recodage_dispositifs!$A$1:$C$581,3,FALSE)</f>
        <v>a_classer_plus_tard</v>
      </c>
    </row>
    <row r="1951" spans="1:9" x14ac:dyDescent="0.25">
      <c r="A1951" s="7">
        <v>43473</v>
      </c>
      <c r="B1951" s="7">
        <f t="shared" si="91"/>
        <v>43474</v>
      </c>
      <c r="C1951" s="7"/>
      <c r="D1951" s="7"/>
      <c r="E1951" s="8">
        <f t="shared" si="92"/>
        <v>2019</v>
      </c>
      <c r="F1951" s="8">
        <f t="shared" si="93"/>
        <v>1</v>
      </c>
      <c r="G1951" t="s">
        <v>190</v>
      </c>
      <c r="H1951" t="str">
        <f>VLOOKUP(G1951,recodage_dispositifs!$A$1:$B$581,2,FALSE)</f>
        <v xml:space="preserve">DIFFUSEUR PORTABLE NON REUTILISABLE </v>
      </c>
      <c r="I1951" t="str">
        <f>VLOOKUP(G1951,recodage_dispositifs!$A$1:$C$581,3,FALSE)</f>
        <v>a_classer_plus_tard</v>
      </c>
    </row>
    <row r="1952" spans="1:9" x14ac:dyDescent="0.25">
      <c r="A1952" s="7">
        <v>43473</v>
      </c>
      <c r="B1952" s="7">
        <f t="shared" si="91"/>
        <v>43474</v>
      </c>
      <c r="C1952" s="7"/>
      <c r="D1952" s="7"/>
      <c r="E1952" s="8">
        <f t="shared" si="92"/>
        <v>2019</v>
      </c>
      <c r="F1952" s="8">
        <f t="shared" si="93"/>
        <v>1</v>
      </c>
      <c r="G1952" t="s">
        <v>25</v>
      </c>
      <c r="H1952" t="str">
        <f>VLOOKUP(G1952,recodage_dispositifs!$A$1:$B$581,2,FALSE)</f>
        <v>CATHETER VEINEUX CENTRAL</v>
      </c>
      <c r="I1952" t="str">
        <f>VLOOKUP(G1952,recodage_dispositifs!$A$1:$C$581,3,FALSE)</f>
        <v>a_classer_plus_tard</v>
      </c>
    </row>
    <row r="1953" spans="1:9" x14ac:dyDescent="0.25">
      <c r="A1953" s="7">
        <v>43473</v>
      </c>
      <c r="B1953" s="7">
        <f t="shared" si="91"/>
        <v>43474</v>
      </c>
      <c r="C1953" s="7"/>
      <c r="D1953" s="7"/>
      <c r="E1953" s="8">
        <f t="shared" si="92"/>
        <v>2019</v>
      </c>
      <c r="F1953" s="8">
        <f t="shared" si="93"/>
        <v>1</v>
      </c>
      <c r="G1953" t="s">
        <v>92</v>
      </c>
      <c r="H1953" t="str">
        <f>VLOOKUP(G1953,recodage_dispositifs!$A$1:$B$581,2,FALSE)</f>
        <v>CATHETER A BALLONNET - DILATATIONS</v>
      </c>
      <c r="I1953" t="str">
        <f>VLOOKUP(G1953,recodage_dispositifs!$A$1:$C$581,3,FALSE)</f>
        <v>a_classer_plus_tard</v>
      </c>
    </row>
    <row r="1954" spans="1:9" x14ac:dyDescent="0.25">
      <c r="A1954" s="7">
        <v>43473</v>
      </c>
      <c r="B1954" s="7">
        <f t="shared" si="91"/>
        <v>43474</v>
      </c>
      <c r="C1954" s="7"/>
      <c r="D1954" s="7"/>
      <c r="E1954" s="8">
        <f t="shared" si="92"/>
        <v>2019</v>
      </c>
      <c r="F1954" s="8">
        <f t="shared" si="93"/>
        <v>1</v>
      </c>
      <c r="G1954" t="s">
        <v>444</v>
      </c>
      <c r="H1954" t="str">
        <f>VLOOKUP(G1954,recodage_dispositifs!$A$1:$B$581,2,FALSE)</f>
        <v>BANDELETTE D'INCONTINENCE URINAIRE FEMININE</v>
      </c>
      <c r="I1954" t="str">
        <f>VLOOKUP(G1954,recodage_dispositifs!$A$1:$C$581,3,FALSE)</f>
        <v>a_classer_plus_tard</v>
      </c>
    </row>
    <row r="1955" spans="1:9" x14ac:dyDescent="0.25">
      <c r="A1955" s="7">
        <v>43473</v>
      </c>
      <c r="B1955" s="7">
        <f t="shared" si="91"/>
        <v>43474</v>
      </c>
      <c r="C1955" s="7"/>
      <c r="D1955" s="7"/>
      <c r="E1955" s="8">
        <f t="shared" si="92"/>
        <v>2019</v>
      </c>
      <c r="F1955" s="8">
        <f t="shared" si="93"/>
        <v>1</v>
      </c>
      <c r="G1955" t="s">
        <v>54</v>
      </c>
      <c r="H1955" t="str">
        <f>VLOOKUP(G1955,recodage_dispositifs!$A$1:$B$581,2,FALSE)</f>
        <v>DEFIBRILLATEUR IMPLANTABLE</v>
      </c>
      <c r="I1955" t="str">
        <f>VLOOKUP(G1955,recodage_dispositifs!$A$1:$C$581,3,FALSE)</f>
        <v>a_classer_plus_tard</v>
      </c>
    </row>
    <row r="1956" spans="1:9" x14ac:dyDescent="0.25">
      <c r="A1956" s="7">
        <v>43472</v>
      </c>
      <c r="B1956" s="7">
        <f t="shared" si="91"/>
        <v>43473</v>
      </c>
      <c r="C1956" s="7"/>
      <c r="D1956" s="7"/>
      <c r="E1956" s="8">
        <f t="shared" si="92"/>
        <v>2019</v>
      </c>
      <c r="F1956" s="8">
        <f t="shared" si="93"/>
        <v>1</v>
      </c>
      <c r="G1956" t="s">
        <v>494</v>
      </c>
      <c r="H1956" t="str">
        <f>VLOOKUP(G1956,recodage_dispositifs!$A$1:$B$581,2,FALSE)</f>
        <v>COLOSCOPE</v>
      </c>
      <c r="I1956" t="str">
        <f>VLOOKUP(G1956,recodage_dispositifs!$A$1:$C$581,3,FALSE)</f>
        <v>a_classer_plus_tard</v>
      </c>
    </row>
    <row r="1957" spans="1:9" x14ac:dyDescent="0.25">
      <c r="A1957" s="7">
        <v>43472</v>
      </c>
      <c r="B1957" s="7">
        <f t="shared" si="91"/>
        <v>43473</v>
      </c>
      <c r="C1957" s="7"/>
      <c r="D1957" s="7"/>
      <c r="E1957" s="8">
        <f t="shared" si="92"/>
        <v>2019</v>
      </c>
      <c r="F1957" s="8">
        <f t="shared" si="93"/>
        <v>1</v>
      </c>
      <c r="G1957" t="s">
        <v>116</v>
      </c>
      <c r="H1957" t="str">
        <f>VLOOKUP(G1957,recodage_dispositifs!$A$1:$B$581,2,FALSE)</f>
        <v>DERMATOME ELECTRIQUE</v>
      </c>
      <c r="I1957" t="str">
        <f>VLOOKUP(G1957,recodage_dispositifs!$A$1:$C$581,3,FALSE)</f>
        <v>a_classer_plus_tard</v>
      </c>
    </row>
    <row r="1958" spans="1:9" x14ac:dyDescent="0.25">
      <c r="A1958" s="7">
        <v>43472</v>
      </c>
      <c r="B1958" s="7">
        <f t="shared" si="91"/>
        <v>43473</v>
      </c>
      <c r="C1958" s="7"/>
      <c r="D1958" s="7"/>
      <c r="E1958" s="8">
        <f t="shared" si="92"/>
        <v>2019</v>
      </c>
      <c r="F1958" s="8">
        <f t="shared" si="93"/>
        <v>1</v>
      </c>
      <c r="G1958" t="s">
        <v>576</v>
      </c>
      <c r="H1958" t="str">
        <f>VLOOKUP(G1958,recodage_dispositifs!$A$1:$B$581,2,FALSE)</f>
        <v xml:space="preserve">DISPOSITIF RECUEIL- ASPIRATION/DRAINAGE </v>
      </c>
      <c r="I1958" t="str">
        <f>VLOOKUP(G1958,recodage_dispositifs!$A$1:$C$581,3,FALSE)</f>
        <v>a_classer_plus_tard</v>
      </c>
    </row>
    <row r="1959" spans="1:9" x14ac:dyDescent="0.25">
      <c r="A1959" s="7">
        <v>43472</v>
      </c>
      <c r="B1959" s="7">
        <f t="shared" si="91"/>
        <v>43473</v>
      </c>
      <c r="C1959" s="7"/>
      <c r="D1959" s="7"/>
      <c r="E1959" s="8">
        <f t="shared" si="92"/>
        <v>2019</v>
      </c>
      <c r="F1959" s="8">
        <f t="shared" si="93"/>
        <v>1</v>
      </c>
      <c r="G1959" t="s">
        <v>494</v>
      </c>
      <c r="H1959" t="str">
        <f>VLOOKUP(G1959,recodage_dispositifs!$A$1:$B$581,2,FALSE)</f>
        <v>COLOSCOPE</v>
      </c>
      <c r="I1959" t="str">
        <f>VLOOKUP(G1959,recodage_dispositifs!$A$1:$C$581,3,FALSE)</f>
        <v>a_classer_plus_tard</v>
      </c>
    </row>
    <row r="1960" spans="1:9" x14ac:dyDescent="0.25">
      <c r="A1960" s="7">
        <v>43469</v>
      </c>
      <c r="B1960" s="7">
        <f t="shared" si="91"/>
        <v>43470</v>
      </c>
      <c r="C1960" s="7"/>
      <c r="D1960" s="7"/>
      <c r="E1960" s="8">
        <f t="shared" si="92"/>
        <v>2019</v>
      </c>
      <c r="F1960" s="8">
        <f t="shared" si="93"/>
        <v>1</v>
      </c>
      <c r="G1960" t="s">
        <v>84</v>
      </c>
      <c r="H1960" t="str">
        <f>VLOOKUP(G1960,recodage_dispositifs!$A$1:$B$581,2,FALSE)</f>
        <v>MOTEUR CHIRURGICAL</v>
      </c>
      <c r="I1960" t="str">
        <f>VLOOKUP(G1960,recodage_dispositifs!$A$1:$C$581,3,FALSE)</f>
        <v>a_classer_plus_tard</v>
      </c>
    </row>
    <row r="1961" spans="1:9" x14ac:dyDescent="0.25">
      <c r="A1961" s="7">
        <v>43468</v>
      </c>
      <c r="B1961" s="7">
        <f t="shared" si="91"/>
        <v>43469</v>
      </c>
      <c r="C1961" s="7"/>
      <c r="D1961" s="7"/>
      <c r="E1961" s="8">
        <f t="shared" si="92"/>
        <v>2019</v>
      </c>
      <c r="F1961" s="8">
        <f t="shared" si="93"/>
        <v>1</v>
      </c>
      <c r="G1961" t="s">
        <v>577</v>
      </c>
      <c r="H1961" t="str">
        <f>VLOOKUP(G1961,recodage_dispositifs!$A$1:$B$581,2,FALSE)</f>
        <v xml:space="preserve">APPAREIL D' ELECTROSTIMULATION POUR REEDUCATION </v>
      </c>
      <c r="I1961" t="str">
        <f>VLOOKUP(G1961,recodage_dispositifs!$A$1:$C$581,3,FALSE)</f>
        <v>a_classer_plus_tard</v>
      </c>
    </row>
    <row r="1962" spans="1:9" x14ac:dyDescent="0.25">
      <c r="A1962" s="7">
        <v>43468</v>
      </c>
      <c r="B1962" s="7">
        <f t="shared" si="91"/>
        <v>43469</v>
      </c>
      <c r="C1962" s="7"/>
      <c r="D1962" s="7"/>
      <c r="E1962" s="8">
        <f t="shared" si="92"/>
        <v>2019</v>
      </c>
      <c r="F1962" s="8">
        <f t="shared" si="93"/>
        <v>1</v>
      </c>
      <c r="G1962" t="s">
        <v>578</v>
      </c>
      <c r="H1962" t="str">
        <f>VLOOKUP(G1962,recodage_dispositifs!$A$1:$B$581,2,FALSE)</f>
        <v xml:space="preserve">SANGLE ABDOMINALE </v>
      </c>
      <c r="I1962" t="str">
        <f>VLOOKUP(G1962,recodage_dispositifs!$A$1:$C$581,3,FALSE)</f>
        <v>a_classer_plus_tard</v>
      </c>
    </row>
    <row r="1963" spans="1:9" x14ac:dyDescent="0.25">
      <c r="A1963" s="7">
        <v>43468</v>
      </c>
      <c r="B1963" s="7">
        <f t="shared" si="91"/>
        <v>43469</v>
      </c>
      <c r="C1963" s="7"/>
      <c r="D1963" s="7"/>
      <c r="E1963" s="8">
        <f t="shared" si="92"/>
        <v>2019</v>
      </c>
      <c r="F1963" s="8">
        <f t="shared" si="93"/>
        <v>1</v>
      </c>
      <c r="G1963" t="s">
        <v>186</v>
      </c>
      <c r="H1963" t="str">
        <f>VLOOKUP(G1963,recodage_dispositifs!$A$1:$B$581,2,FALSE)</f>
        <v xml:space="preserve">CIRCUIT OU PACK POUR CEC </v>
      </c>
      <c r="I1963" t="str">
        <f>VLOOKUP(G1963,recodage_dispositifs!$A$1:$C$581,3,FALSE)</f>
        <v>a_classer_plus_tard</v>
      </c>
    </row>
    <row r="1964" spans="1:9" x14ac:dyDescent="0.25">
      <c r="A1964" s="7">
        <v>43468</v>
      </c>
      <c r="B1964" s="7">
        <f t="shared" si="91"/>
        <v>43469</v>
      </c>
      <c r="C1964" s="7"/>
      <c r="D1964" s="7"/>
      <c r="E1964" s="8">
        <f t="shared" si="92"/>
        <v>2019</v>
      </c>
      <c r="F1964" s="8">
        <f t="shared" si="93"/>
        <v>1</v>
      </c>
      <c r="G1964" t="s">
        <v>233</v>
      </c>
      <c r="H1964" t="str">
        <f>VLOOKUP(G1964,recodage_dispositifs!$A$1:$B$581,2,FALSE)</f>
        <v>IMPLANT COCHLEAIRE</v>
      </c>
      <c r="I1964" t="str">
        <f>VLOOKUP(G1964,recodage_dispositifs!$A$1:$C$581,3,FALSE)</f>
        <v>a_classer_plus_tard</v>
      </c>
    </row>
    <row r="1965" spans="1:9" x14ac:dyDescent="0.25">
      <c r="A1965" s="7">
        <v>43468</v>
      </c>
      <c r="B1965" s="7">
        <f t="shared" si="91"/>
        <v>43469</v>
      </c>
      <c r="C1965" s="7"/>
      <c r="D1965" s="7"/>
      <c r="E1965" s="8">
        <f t="shared" si="92"/>
        <v>2019</v>
      </c>
      <c r="F1965" s="8">
        <f t="shared" si="93"/>
        <v>1</v>
      </c>
      <c r="G1965" t="s">
        <v>215</v>
      </c>
      <c r="H1965" t="str">
        <f>VLOOKUP(G1965,recodage_dispositifs!$A$1:$B$581,2,FALSE)</f>
        <v>MONITEUR DE SURVEILLANCE CARDIO- RESPIRATOIRE</v>
      </c>
      <c r="I1965" t="str">
        <f>VLOOKUP(G1965,recodage_dispositifs!$A$1:$C$581,3,FALSE)</f>
        <v>a_classer_plus_tard</v>
      </c>
    </row>
    <row r="1966" spans="1:9" x14ac:dyDescent="0.25">
      <c r="A1966" s="7">
        <v>43468</v>
      </c>
      <c r="B1966" s="7">
        <f t="shared" si="91"/>
        <v>43469</v>
      </c>
      <c r="C1966" s="7"/>
      <c r="D1966" s="7"/>
      <c r="E1966" s="8">
        <f t="shared" si="92"/>
        <v>2019</v>
      </c>
      <c r="F1966" s="8">
        <f t="shared" si="93"/>
        <v>1</v>
      </c>
      <c r="G1966" t="s">
        <v>579</v>
      </c>
      <c r="H1966" t="str">
        <f>VLOOKUP(G1966,recodage_dispositifs!$A$1:$B$581,2,FALSE)</f>
        <v xml:space="preserve">DISPOSITIF INTRA - VAGINAL </v>
      </c>
      <c r="I1966" t="str">
        <f>VLOOKUP(G1966,recodage_dispositifs!$A$1:$C$581,3,FALSE)</f>
        <v>a_classer_plus_tard</v>
      </c>
    </row>
    <row r="1967" spans="1:9" x14ac:dyDescent="0.25">
      <c r="A1967" s="7">
        <v>43468</v>
      </c>
      <c r="B1967" s="7">
        <f t="shared" si="91"/>
        <v>43469</v>
      </c>
      <c r="C1967" s="7"/>
      <c r="D1967" s="7"/>
      <c r="E1967" s="8">
        <f t="shared" si="92"/>
        <v>2019</v>
      </c>
      <c r="F1967" s="8">
        <f t="shared" si="93"/>
        <v>1</v>
      </c>
      <c r="G1967" t="s">
        <v>246</v>
      </c>
      <c r="H1967" t="str">
        <f>VLOOKUP(G1967,recodage_dispositifs!$A$1:$B$581,2,FALSE)</f>
        <v>PROTHESE TOTALE DE GENOU A GLISSEMENT</v>
      </c>
      <c r="I1967" t="str">
        <f>VLOOKUP(G1967,recodage_dispositifs!$A$1:$C$581,3,FALSE)</f>
        <v>chirurgie</v>
      </c>
    </row>
    <row r="1968" spans="1:9" x14ac:dyDescent="0.25">
      <c r="A1968" s="7">
        <v>43468</v>
      </c>
      <c r="B1968" s="7">
        <f t="shared" si="91"/>
        <v>43469</v>
      </c>
      <c r="C1968" s="7"/>
      <c r="D1968" s="7"/>
      <c r="E1968" s="8">
        <f t="shared" si="92"/>
        <v>2019</v>
      </c>
      <c r="F1968" s="8">
        <f t="shared" si="93"/>
        <v>1</v>
      </c>
      <c r="G1968" t="s">
        <v>437</v>
      </c>
      <c r="H1968" t="str">
        <f>VLOOKUP(G1968,recodage_dispositifs!$A$1:$B$581,2,FALSE)</f>
        <v>PROTHESE TOTALE DE HANCHE</v>
      </c>
      <c r="I1968" t="str">
        <f>VLOOKUP(G1968,recodage_dispositifs!$A$1:$C$581,3,FALSE)</f>
        <v>chirurgie</v>
      </c>
    </row>
    <row r="1969" spans="1:9" x14ac:dyDescent="0.25">
      <c r="A1969" s="7">
        <v>43468</v>
      </c>
      <c r="B1969" s="7">
        <f t="shared" si="91"/>
        <v>43469</v>
      </c>
      <c r="C1969" s="7"/>
      <c r="D1969" s="7"/>
      <c r="E1969" s="8">
        <f t="shared" si="92"/>
        <v>2019</v>
      </c>
      <c r="F1969" s="8">
        <f t="shared" si="93"/>
        <v>1</v>
      </c>
      <c r="G1969" t="s">
        <v>54</v>
      </c>
      <c r="H1969" t="str">
        <f>VLOOKUP(G1969,recodage_dispositifs!$A$1:$B$581,2,FALSE)</f>
        <v>DEFIBRILLATEUR IMPLANTABLE</v>
      </c>
      <c r="I1969" t="str">
        <f>VLOOKUP(G1969,recodage_dispositifs!$A$1:$C$581,3,FALSE)</f>
        <v>a_classer_plus_tard</v>
      </c>
    </row>
    <row r="1970" spans="1:9" x14ac:dyDescent="0.25">
      <c r="A1970" s="7">
        <v>43467</v>
      </c>
      <c r="B1970" s="7">
        <f t="shared" si="91"/>
        <v>43468</v>
      </c>
      <c r="C1970" s="7"/>
      <c r="D1970" s="7"/>
      <c r="E1970" s="8">
        <f t="shared" si="92"/>
        <v>2019</v>
      </c>
      <c r="F1970" s="8">
        <f t="shared" si="93"/>
        <v>1</v>
      </c>
      <c r="G1970" t="s">
        <v>437</v>
      </c>
      <c r="H1970" t="str">
        <f>VLOOKUP(G1970,recodage_dispositifs!$A$1:$B$581,2,FALSE)</f>
        <v>PROTHESE TOTALE DE HANCHE</v>
      </c>
      <c r="I1970" t="str">
        <f>VLOOKUP(G1970,recodage_dispositifs!$A$1:$C$581,3,FALSE)</f>
        <v>chirurgie</v>
      </c>
    </row>
    <row r="1971" spans="1:9" x14ac:dyDescent="0.25">
      <c r="A1971" s="7">
        <v>43467</v>
      </c>
      <c r="B1971" s="7">
        <f t="shared" si="91"/>
        <v>43468</v>
      </c>
      <c r="C1971" s="7"/>
      <c r="D1971" s="7"/>
      <c r="E1971" s="8">
        <f t="shared" si="92"/>
        <v>2019</v>
      </c>
      <c r="F1971" s="8">
        <f t="shared" si="93"/>
        <v>1</v>
      </c>
      <c r="G1971" t="s">
        <v>580</v>
      </c>
      <c r="H1971" t="str">
        <f>VLOOKUP(G1971,recodage_dispositifs!$A$1:$B$581,2,FALSE)</f>
        <v xml:space="preserve">LENTILLE DE CONTACT ( PRODUIT D'ENTRETIEN ) </v>
      </c>
      <c r="I1971" t="str">
        <f>VLOOKUP(G1971,recodage_dispositifs!$A$1:$C$581,3,FALSE)</f>
        <v>a_classer_plus_tard</v>
      </c>
    </row>
    <row r="1972" spans="1:9" x14ac:dyDescent="0.25">
      <c r="A1972" s="7">
        <v>43467</v>
      </c>
      <c r="B1972" s="7">
        <f t="shared" si="91"/>
        <v>43468</v>
      </c>
      <c r="C1972" s="7"/>
      <c r="D1972" s="7"/>
      <c r="E1972" s="8">
        <f t="shared" si="92"/>
        <v>2019</v>
      </c>
      <c r="F1972" s="8">
        <f t="shared" si="93"/>
        <v>1</v>
      </c>
      <c r="G1972" t="s">
        <v>116</v>
      </c>
      <c r="H1972" t="str">
        <f>VLOOKUP(G1972,recodage_dispositifs!$A$1:$B$581,2,FALSE)</f>
        <v>DERMATOME ELECTRIQUE</v>
      </c>
      <c r="I1972" t="str">
        <f>VLOOKUP(G1972,recodage_dispositifs!$A$1:$C$581,3,FALSE)</f>
        <v>a_classer_plus_tard</v>
      </c>
    </row>
    <row r="1973" spans="1:9" x14ac:dyDescent="0.25">
      <c r="A1973" s="7">
        <v>43467</v>
      </c>
      <c r="B1973" s="7">
        <f t="shared" si="91"/>
        <v>43468</v>
      </c>
      <c r="C1973" s="7"/>
      <c r="D1973" s="7"/>
      <c r="E1973" s="8">
        <f t="shared" si="92"/>
        <v>2019</v>
      </c>
      <c r="F1973" s="8">
        <f t="shared" si="93"/>
        <v>1</v>
      </c>
      <c r="G1973" t="s">
        <v>581</v>
      </c>
      <c r="H1973" t="str">
        <f>VLOOKUP(G1973,recodage_dispositifs!$A$1:$B$581,2,FALSE)</f>
        <v>GENERATEUR DE RADIOFREQUENCE</v>
      </c>
      <c r="I1973" t="str">
        <f>VLOOKUP(G1973,recodage_dispositifs!$A$1:$C$581,3,FALSE)</f>
        <v>a_classer_plus_tard</v>
      </c>
    </row>
    <row r="1974" spans="1:9" x14ac:dyDescent="0.25">
      <c r="A1974" s="7">
        <v>43467</v>
      </c>
      <c r="B1974" s="7">
        <f t="shared" si="91"/>
        <v>43468</v>
      </c>
      <c r="C1974" s="7"/>
      <c r="D1974" s="7"/>
      <c r="E1974" s="8">
        <f t="shared" si="92"/>
        <v>2019</v>
      </c>
      <c r="F1974" s="8">
        <f t="shared" si="93"/>
        <v>1</v>
      </c>
      <c r="G1974" t="s">
        <v>437</v>
      </c>
      <c r="H1974" t="str">
        <f>VLOOKUP(G1974,recodage_dispositifs!$A$1:$B$581,2,FALSE)</f>
        <v>PROTHESE TOTALE DE HANCHE</v>
      </c>
      <c r="I1974" t="str">
        <f>VLOOKUP(G1974,recodage_dispositifs!$A$1:$C$581,3,FALSE)</f>
        <v>chirurgie</v>
      </c>
    </row>
    <row r="1975" spans="1:9" x14ac:dyDescent="0.25">
      <c r="A1975" s="7">
        <v>43467</v>
      </c>
      <c r="B1975" s="7">
        <f t="shared" si="91"/>
        <v>43468</v>
      </c>
      <c r="C1975" s="7"/>
      <c r="D1975" s="7"/>
      <c r="E1975" s="8">
        <f t="shared" si="92"/>
        <v>2019</v>
      </c>
      <c r="F1975" s="8">
        <f t="shared" si="93"/>
        <v>1</v>
      </c>
      <c r="G1975" t="s">
        <v>434</v>
      </c>
      <c r="H1975" t="str">
        <f>VLOOKUP(G1975,recodage_dispositifs!$A$1:$B$581,2,FALSE)</f>
        <v>FIL DE SUTURE CHIRURGICAL</v>
      </c>
      <c r="I1975" t="str">
        <f>VLOOKUP(G1975,recodage_dispositifs!$A$1:$C$581,3,FALSE)</f>
        <v>a_classer_plus_tard</v>
      </c>
    </row>
    <row r="1976" spans="1:9" x14ac:dyDescent="0.25">
      <c r="A1976" s="7">
        <v>43467</v>
      </c>
      <c r="B1976" s="7">
        <f t="shared" si="91"/>
        <v>43468</v>
      </c>
      <c r="C1976" s="7"/>
      <c r="D1976" s="7"/>
      <c r="E1976" s="8">
        <f t="shared" si="92"/>
        <v>2019</v>
      </c>
      <c r="F1976" s="8">
        <f t="shared" si="93"/>
        <v>1</v>
      </c>
      <c r="G1976" t="s">
        <v>351</v>
      </c>
      <c r="H1976" t="str">
        <f>VLOOKUP(G1976,recodage_dispositifs!$A$1:$B$581,2,FALSE)</f>
        <v>MATERIEL ANCILLAIRE</v>
      </c>
      <c r="I1976" t="str">
        <f>VLOOKUP(G1976,recodage_dispositifs!$A$1:$C$581,3,FALSE)</f>
        <v>chirurgie</v>
      </c>
    </row>
    <row r="1977" spans="1:9" x14ac:dyDescent="0.25">
      <c r="A1977" s="7">
        <v>43462</v>
      </c>
      <c r="B1977" s="7">
        <f t="shared" si="91"/>
        <v>43463</v>
      </c>
      <c r="C1977" s="7"/>
      <c r="D1977" s="7"/>
      <c r="E1977" s="8">
        <f t="shared" si="92"/>
        <v>2018</v>
      </c>
      <c r="F1977" s="8">
        <f t="shared" si="93"/>
        <v>12</v>
      </c>
      <c r="G1977" t="s">
        <v>526</v>
      </c>
      <c r="H1977" t="str">
        <f>VLOOKUP(G1977,recodage_dispositifs!$A$1:$B$581,2,FALSE)</f>
        <v>GASTROSCOPE</v>
      </c>
      <c r="I1977" t="str">
        <f>VLOOKUP(G1977,recodage_dispositifs!$A$1:$C$581,3,FALSE)</f>
        <v>a_classer_plus_tard</v>
      </c>
    </row>
    <row r="1978" spans="1:9" x14ac:dyDescent="0.25">
      <c r="A1978" s="7">
        <v>43462</v>
      </c>
      <c r="B1978" s="7">
        <f t="shared" si="91"/>
        <v>43463</v>
      </c>
      <c r="C1978" s="7"/>
      <c r="D1978" s="7"/>
      <c r="E1978" s="8">
        <f t="shared" si="92"/>
        <v>2018</v>
      </c>
      <c r="F1978" s="8">
        <f t="shared" si="93"/>
        <v>12</v>
      </c>
      <c r="G1978" t="s">
        <v>582</v>
      </c>
      <c r="H1978" t="str">
        <f>VLOOKUP(G1978,recodage_dispositifs!$A$1:$B$581,2,FALSE)</f>
        <v>PROTHESE DE GENOU</v>
      </c>
      <c r="I1978" t="str">
        <f>VLOOKUP(G1978,recodage_dispositifs!$A$1:$C$581,3,FALSE)</f>
        <v>chirurgie</v>
      </c>
    </row>
    <row r="1979" spans="1:9" x14ac:dyDescent="0.25">
      <c r="A1979" s="7">
        <v>43462</v>
      </c>
      <c r="B1979" s="7">
        <f t="shared" si="91"/>
        <v>43463</v>
      </c>
      <c r="C1979" s="7"/>
      <c r="D1979" s="7"/>
      <c r="E1979" s="8">
        <f t="shared" si="92"/>
        <v>2018</v>
      </c>
      <c r="F1979" s="8">
        <f t="shared" si="93"/>
        <v>12</v>
      </c>
      <c r="G1979" t="s">
        <v>74</v>
      </c>
      <c r="H1979" t="str">
        <f>VLOOKUP(G1979,recodage_dispositifs!$A$1:$B$581,2,FALSE)</f>
        <v>GUIDE - CATHETERISME/EXAM/DIAGNOSTIC</v>
      </c>
      <c r="I1979" t="str">
        <f>VLOOKUP(G1979,recodage_dispositifs!$A$1:$C$581,3,FALSE)</f>
        <v>a_classer_plus_tard</v>
      </c>
    </row>
    <row r="1980" spans="1:9" x14ac:dyDescent="0.25">
      <c r="A1980" s="7">
        <v>43462</v>
      </c>
      <c r="B1980" s="7">
        <f t="shared" si="91"/>
        <v>43463</v>
      </c>
      <c r="C1980" s="7"/>
      <c r="D1980" s="7"/>
      <c r="E1980" s="8">
        <f t="shared" si="92"/>
        <v>2018</v>
      </c>
      <c r="F1980" s="8">
        <f t="shared" si="93"/>
        <v>12</v>
      </c>
      <c r="G1980" t="s">
        <v>27</v>
      </c>
      <c r="H1980" t="str">
        <f>VLOOKUP(G1980,recodage_dispositifs!$A$1:$B$581,2,FALSE)</f>
        <v>PERFUSEUR</v>
      </c>
      <c r="I1980" t="str">
        <f>VLOOKUP(G1980,recodage_dispositifs!$A$1:$C$581,3,FALSE)</f>
        <v>a_classer_plus_tard</v>
      </c>
    </row>
    <row r="1981" spans="1:9" x14ac:dyDescent="0.25">
      <c r="A1981" s="7">
        <v>43462</v>
      </c>
      <c r="B1981" s="7">
        <f t="shared" si="91"/>
        <v>43463</v>
      </c>
      <c r="C1981" s="7"/>
      <c r="D1981" s="7"/>
      <c r="E1981" s="8">
        <f t="shared" si="92"/>
        <v>2018</v>
      </c>
      <c r="F1981" s="8">
        <f t="shared" si="93"/>
        <v>12</v>
      </c>
      <c r="G1981" t="s">
        <v>59</v>
      </c>
      <c r="H1981" t="str">
        <f>VLOOKUP(G1981,recodage_dispositifs!$A$1:$B$581,2,FALSE)</f>
        <v>CATHETER VEINEUX PERIPHERIQUE</v>
      </c>
      <c r="I1981" t="str">
        <f>VLOOKUP(G1981,recodage_dispositifs!$A$1:$C$581,3,FALSE)</f>
        <v>a_classer_plus_tard</v>
      </c>
    </row>
    <row r="1982" spans="1:9" x14ac:dyDescent="0.25">
      <c r="A1982" s="7">
        <v>43462</v>
      </c>
      <c r="B1982" s="7">
        <f t="shared" si="91"/>
        <v>43463</v>
      </c>
      <c r="C1982" s="7"/>
      <c r="D1982" s="7"/>
      <c r="E1982" s="8">
        <f t="shared" si="92"/>
        <v>2018</v>
      </c>
      <c r="F1982" s="8">
        <f t="shared" si="93"/>
        <v>12</v>
      </c>
      <c r="G1982" t="s">
        <v>32</v>
      </c>
      <c r="H1982" t="str">
        <f>VLOOKUP(G1982,recodage_dispositifs!$A$1:$B$581,2,FALSE)</f>
        <v>CHAMBRE A CATHETER IMPLANTABLE</v>
      </c>
      <c r="I1982" t="str">
        <f>VLOOKUP(G1982,recodage_dispositifs!$A$1:$C$581,3,FALSE)</f>
        <v>a_classer_plus_tard</v>
      </c>
    </row>
    <row r="1983" spans="1:9" x14ac:dyDescent="0.25">
      <c r="A1983" s="7">
        <v>43462</v>
      </c>
      <c r="B1983" s="7">
        <f t="shared" si="91"/>
        <v>43463</v>
      </c>
      <c r="C1983" s="7"/>
      <c r="D1983" s="7"/>
      <c r="E1983" s="8">
        <f t="shared" si="92"/>
        <v>2018</v>
      </c>
      <c r="F1983" s="8">
        <f t="shared" si="93"/>
        <v>12</v>
      </c>
      <c r="G1983" t="s">
        <v>233</v>
      </c>
      <c r="H1983" t="str">
        <f>VLOOKUP(G1983,recodage_dispositifs!$A$1:$B$581,2,FALSE)</f>
        <v>IMPLANT COCHLEAIRE</v>
      </c>
      <c r="I1983" t="str">
        <f>VLOOKUP(G1983,recodage_dispositifs!$A$1:$C$581,3,FALSE)</f>
        <v>a_classer_plus_tard</v>
      </c>
    </row>
    <row r="1984" spans="1:9" x14ac:dyDescent="0.25">
      <c r="A1984" s="7">
        <v>43462</v>
      </c>
      <c r="B1984" s="7">
        <f t="shared" si="91"/>
        <v>43463</v>
      </c>
      <c r="C1984" s="7"/>
      <c r="D1984" s="7"/>
      <c r="E1984" s="8">
        <f t="shared" si="92"/>
        <v>2018</v>
      </c>
      <c r="F1984" s="8">
        <f t="shared" si="93"/>
        <v>12</v>
      </c>
      <c r="G1984" t="s">
        <v>519</v>
      </c>
      <c r="H1984" t="str">
        <f>VLOOKUP(G1984,recodage_dispositifs!$A$1:$B$581,2,FALSE)</f>
        <v>LIT MEDICAL ( BARRIERE )</v>
      </c>
      <c r="I1984" t="str">
        <f>VLOOKUP(G1984,recodage_dispositifs!$A$1:$C$581,3,FALSE)</f>
        <v>a_classer_plus_tard</v>
      </c>
    </row>
    <row r="1985" spans="1:9" x14ac:dyDescent="0.25">
      <c r="A1985" s="7">
        <v>43462</v>
      </c>
      <c r="B1985" s="7">
        <f t="shared" si="91"/>
        <v>43463</v>
      </c>
      <c r="C1985" s="7"/>
      <c r="D1985" s="7"/>
      <c r="E1985" s="8">
        <f t="shared" si="92"/>
        <v>2018</v>
      </c>
      <c r="F1985" s="8">
        <f t="shared" si="93"/>
        <v>12</v>
      </c>
      <c r="G1985" t="s">
        <v>64</v>
      </c>
      <c r="H1985" t="str">
        <f>VLOOKUP(G1985,recodage_dispositifs!$A$1:$B$581,2,FALSE)</f>
        <v>PINCE A CLIP</v>
      </c>
      <c r="I1985" t="str">
        <f>VLOOKUP(G1985,recodage_dispositifs!$A$1:$C$581,3,FALSE)</f>
        <v>a_classer_plus_tard</v>
      </c>
    </row>
    <row r="1986" spans="1:9" x14ac:dyDescent="0.25">
      <c r="A1986" s="7">
        <v>43462</v>
      </c>
      <c r="B1986" s="7">
        <f t="shared" si="91"/>
        <v>43463</v>
      </c>
      <c r="C1986" s="7"/>
      <c r="D1986" s="7"/>
      <c r="E1986" s="8">
        <f t="shared" si="92"/>
        <v>2018</v>
      </c>
      <c r="F1986" s="8">
        <f t="shared" si="93"/>
        <v>12</v>
      </c>
      <c r="G1986" t="s">
        <v>312</v>
      </c>
      <c r="H1986" t="str">
        <f>VLOOKUP(G1986,recodage_dispositifs!$A$1:$B$581,2,FALSE)</f>
        <v>CLIP POUR HEMOSTASE</v>
      </c>
      <c r="I1986" t="str">
        <f>VLOOKUP(G1986,recodage_dispositifs!$A$1:$C$581,3,FALSE)</f>
        <v>a_classer_plus_tard</v>
      </c>
    </row>
    <row r="1987" spans="1:9" x14ac:dyDescent="0.25">
      <c r="A1987" s="7">
        <v>43462</v>
      </c>
      <c r="B1987" s="7">
        <f t="shared" si="91"/>
        <v>43463</v>
      </c>
      <c r="C1987" s="7"/>
      <c r="D1987" s="7"/>
      <c r="E1987" s="8">
        <f t="shared" si="92"/>
        <v>2018</v>
      </c>
      <c r="F1987" s="8">
        <f t="shared" si="93"/>
        <v>12</v>
      </c>
      <c r="G1987" t="s">
        <v>437</v>
      </c>
      <c r="H1987" t="str">
        <f>VLOOKUP(G1987,recodage_dispositifs!$A$1:$B$581,2,FALSE)</f>
        <v>PROTHESE TOTALE DE HANCHE</v>
      </c>
      <c r="I1987" t="str">
        <f>VLOOKUP(G1987,recodage_dispositifs!$A$1:$C$581,3,FALSE)</f>
        <v>chirurgie</v>
      </c>
    </row>
    <row r="1988" spans="1:9" x14ac:dyDescent="0.25">
      <c r="A1988" s="7">
        <v>43462</v>
      </c>
      <c r="B1988" s="7">
        <f t="shared" ref="B1988:B2051" si="94">A1988+1</f>
        <v>43463</v>
      </c>
      <c r="C1988" s="7"/>
      <c r="D1988" s="7"/>
      <c r="E1988" s="8">
        <f t="shared" ref="E1988:E2051" si="95">YEAR(A1988)</f>
        <v>2018</v>
      </c>
      <c r="F1988" s="8">
        <f t="shared" ref="F1988:F2051" si="96">MONTH(A1988)</f>
        <v>12</v>
      </c>
      <c r="G1988" t="s">
        <v>209</v>
      </c>
      <c r="H1988" t="str">
        <f>VLOOKUP(G1988,recodage_dispositifs!$A$1:$B$581,2,FALSE)</f>
        <v>LEVE - PERSONNE MOBILE</v>
      </c>
      <c r="I1988" t="str">
        <f>VLOOKUP(G1988,recodage_dispositifs!$A$1:$C$581,3,FALSE)</f>
        <v>a_classer_plus_tard</v>
      </c>
    </row>
    <row r="1989" spans="1:9" x14ac:dyDescent="0.25">
      <c r="A1989" s="7">
        <v>43462</v>
      </c>
      <c r="B1989" s="7">
        <f t="shared" si="94"/>
        <v>43463</v>
      </c>
      <c r="C1989" s="7"/>
      <c r="D1989" s="7"/>
      <c r="E1989" s="8">
        <f t="shared" si="95"/>
        <v>2018</v>
      </c>
      <c r="F1989" s="8">
        <f t="shared" si="96"/>
        <v>12</v>
      </c>
      <c r="G1989" t="s">
        <v>54</v>
      </c>
      <c r="H1989" t="str">
        <f>VLOOKUP(G1989,recodage_dispositifs!$A$1:$B$581,2,FALSE)</f>
        <v>DEFIBRILLATEUR IMPLANTABLE</v>
      </c>
      <c r="I1989" t="str">
        <f>VLOOKUP(G1989,recodage_dispositifs!$A$1:$C$581,3,FALSE)</f>
        <v>a_classer_plus_tard</v>
      </c>
    </row>
    <row r="1990" spans="1:9" x14ac:dyDescent="0.25">
      <c r="A1990" s="7">
        <v>43460</v>
      </c>
      <c r="B1990" s="7">
        <f t="shared" si="94"/>
        <v>43461</v>
      </c>
      <c r="C1990" s="7"/>
      <c r="D1990" s="7"/>
      <c r="E1990" s="8">
        <f t="shared" si="95"/>
        <v>2018</v>
      </c>
      <c r="F1990" s="8">
        <f t="shared" si="96"/>
        <v>12</v>
      </c>
      <c r="G1990" t="s">
        <v>465</v>
      </c>
      <c r="H1990" t="str">
        <f>VLOOKUP(G1990,recodage_dispositifs!$A$1:$B$581,2,FALSE)</f>
        <v>CATHETER D' ABLATION PAR RADIOFREQUENCE</v>
      </c>
      <c r="I1990" t="str">
        <f>VLOOKUP(G1990,recodage_dispositifs!$A$1:$C$581,3,FALSE)</f>
        <v>a_classer_plus_tard</v>
      </c>
    </row>
    <row r="1991" spans="1:9" x14ac:dyDescent="0.25">
      <c r="A1991" s="7">
        <v>43460</v>
      </c>
      <c r="B1991" s="7">
        <f t="shared" si="94"/>
        <v>43461</v>
      </c>
      <c r="C1991" s="7"/>
      <c r="D1991" s="7"/>
      <c r="E1991" s="8">
        <f t="shared" si="95"/>
        <v>2018</v>
      </c>
      <c r="F1991" s="8">
        <f t="shared" si="96"/>
        <v>12</v>
      </c>
      <c r="G1991" t="s">
        <v>429</v>
      </c>
      <c r="H1991" t="str">
        <f>VLOOKUP(G1991,recodage_dispositifs!$A$1:$B$581,2,FALSE)</f>
        <v>IMHE : RECHERCHE AGGLUTININES IRREGULIERES</v>
      </c>
      <c r="I1991" t="str">
        <f>VLOOKUP(G1991,recodage_dispositifs!$A$1:$C$581,3,FALSE)</f>
        <v>a_classer_plus_tard</v>
      </c>
    </row>
    <row r="1992" spans="1:9" x14ac:dyDescent="0.25">
      <c r="A1992" s="7">
        <v>43456</v>
      </c>
      <c r="B1992" s="7">
        <f t="shared" si="94"/>
        <v>43457</v>
      </c>
      <c r="C1992" s="7"/>
      <c r="D1992" s="7"/>
      <c r="E1992" s="8">
        <f t="shared" si="95"/>
        <v>2018</v>
      </c>
      <c r="F1992" s="8">
        <f t="shared" si="96"/>
        <v>12</v>
      </c>
      <c r="G1992" t="s">
        <v>409</v>
      </c>
      <c r="H1992" t="str">
        <f>VLOOKUP(G1992,recodage_dispositifs!$A$1:$B$581,2,FALSE)</f>
        <v>PMI</v>
      </c>
      <c r="I1992" t="str">
        <f>VLOOKUP(G1992,recodage_dispositifs!$A$1:$C$581,3,FALSE)</f>
        <v>a_classer_plus_tard</v>
      </c>
    </row>
    <row r="1993" spans="1:9" x14ac:dyDescent="0.25">
      <c r="A1993" s="7">
        <v>43456</v>
      </c>
      <c r="B1993" s="7">
        <f t="shared" si="94"/>
        <v>43457</v>
      </c>
      <c r="C1993" s="7"/>
      <c r="D1993" s="7"/>
      <c r="E1993" s="8">
        <f t="shared" si="95"/>
        <v>2018</v>
      </c>
      <c r="F1993" s="8">
        <f t="shared" si="96"/>
        <v>12</v>
      </c>
      <c r="G1993" t="s">
        <v>99</v>
      </c>
      <c r="H1993" t="str">
        <f>VLOOKUP(G1993,recodage_dispositifs!$A$1:$B$581,2,FALSE)</f>
        <v>PHACO - EMULSIFICATEUR</v>
      </c>
      <c r="I1993" t="str">
        <f>VLOOKUP(G1993,recodage_dispositifs!$A$1:$C$581,3,FALSE)</f>
        <v>a_classer_plus_tard</v>
      </c>
    </row>
    <row r="1994" spans="1:9" x14ac:dyDescent="0.25">
      <c r="A1994" s="7">
        <v>43455</v>
      </c>
      <c r="B1994" s="7">
        <f t="shared" si="94"/>
        <v>43456</v>
      </c>
      <c r="C1994" s="7"/>
      <c r="D1994" s="7"/>
      <c r="E1994" s="8">
        <f t="shared" si="95"/>
        <v>2018</v>
      </c>
      <c r="F1994" s="8">
        <f t="shared" si="96"/>
        <v>12</v>
      </c>
      <c r="G1994" t="s">
        <v>99</v>
      </c>
      <c r="H1994" t="str">
        <f>VLOOKUP(G1994,recodage_dispositifs!$A$1:$B$581,2,FALSE)</f>
        <v>PHACO - EMULSIFICATEUR</v>
      </c>
      <c r="I1994" t="str">
        <f>VLOOKUP(G1994,recodage_dispositifs!$A$1:$C$581,3,FALSE)</f>
        <v>a_classer_plus_tard</v>
      </c>
    </row>
    <row r="1995" spans="1:9" x14ac:dyDescent="0.25">
      <c r="A1995" s="7">
        <v>43455</v>
      </c>
      <c r="B1995" s="7">
        <f t="shared" si="94"/>
        <v>43456</v>
      </c>
      <c r="C1995" s="7"/>
      <c r="D1995" s="7"/>
      <c r="E1995" s="8">
        <f t="shared" si="95"/>
        <v>2018</v>
      </c>
      <c r="F1995" s="8">
        <f t="shared" si="96"/>
        <v>12</v>
      </c>
      <c r="G1995" t="s">
        <v>583</v>
      </c>
      <c r="H1995" t="str">
        <f>VLOOKUP(G1995,recodage_dispositifs!$A$1:$B$581,2,FALSE)</f>
        <v>BRONCHOSCOPE</v>
      </c>
      <c r="I1995" t="str">
        <f>VLOOKUP(G1995,recodage_dispositifs!$A$1:$C$581,3,FALSE)</f>
        <v>a_classer_plus_tard</v>
      </c>
    </row>
    <row r="1996" spans="1:9" x14ac:dyDescent="0.25">
      <c r="A1996" s="7">
        <v>43455</v>
      </c>
      <c r="B1996" s="7">
        <f t="shared" si="94"/>
        <v>43456</v>
      </c>
      <c r="C1996" s="7"/>
      <c r="D1996" s="7"/>
      <c r="E1996" s="8">
        <f t="shared" si="95"/>
        <v>2018</v>
      </c>
      <c r="F1996" s="8">
        <f t="shared" si="96"/>
        <v>12</v>
      </c>
      <c r="G1996" t="s">
        <v>584</v>
      </c>
      <c r="H1996" t="str">
        <f>VLOOKUP(G1996,recodage_dispositifs!$A$1:$B$581,2,FALSE)</f>
        <v>CYSTOSCOPE</v>
      </c>
      <c r="I1996" t="str">
        <f>VLOOKUP(G1996,recodage_dispositifs!$A$1:$C$581,3,FALSE)</f>
        <v>a_classer_plus_tard</v>
      </c>
    </row>
    <row r="1997" spans="1:9" x14ac:dyDescent="0.25">
      <c r="A1997" s="7">
        <v>43455</v>
      </c>
      <c r="B1997" s="7">
        <f t="shared" si="94"/>
        <v>43456</v>
      </c>
      <c r="C1997" s="7"/>
      <c r="D1997" s="7"/>
      <c r="E1997" s="8">
        <f t="shared" si="95"/>
        <v>2018</v>
      </c>
      <c r="F1997" s="8">
        <f t="shared" si="96"/>
        <v>12</v>
      </c>
      <c r="G1997" t="s">
        <v>585</v>
      </c>
      <c r="H1997" t="str">
        <f>VLOOKUP(G1997,recodage_dispositifs!$A$1:$B$581,2,FALSE)</f>
        <v>ECHO - ENDOSCOPE</v>
      </c>
      <c r="I1997" t="str">
        <f>VLOOKUP(G1997,recodage_dispositifs!$A$1:$C$581,3,FALSE)</f>
        <v>a_classer_plus_tard</v>
      </c>
    </row>
    <row r="1998" spans="1:9" x14ac:dyDescent="0.25">
      <c r="A1998" s="7">
        <v>43455</v>
      </c>
      <c r="B1998" s="7">
        <f t="shared" si="94"/>
        <v>43456</v>
      </c>
      <c r="C1998" s="7"/>
      <c r="D1998" s="7"/>
      <c r="E1998" s="8">
        <f t="shared" si="95"/>
        <v>2018</v>
      </c>
      <c r="F1998" s="8">
        <f t="shared" si="96"/>
        <v>12</v>
      </c>
      <c r="G1998" t="s">
        <v>526</v>
      </c>
      <c r="H1998" t="str">
        <f>VLOOKUP(G1998,recodage_dispositifs!$A$1:$B$581,2,FALSE)</f>
        <v>GASTROSCOPE</v>
      </c>
      <c r="I1998" t="str">
        <f>VLOOKUP(G1998,recodage_dispositifs!$A$1:$C$581,3,FALSE)</f>
        <v>a_classer_plus_tard</v>
      </c>
    </row>
    <row r="1999" spans="1:9" x14ac:dyDescent="0.25">
      <c r="A1999" s="7">
        <v>43455</v>
      </c>
      <c r="B1999" s="7">
        <f t="shared" si="94"/>
        <v>43456</v>
      </c>
      <c r="C1999" s="7"/>
      <c r="D1999" s="7"/>
      <c r="E1999" s="8">
        <f t="shared" si="95"/>
        <v>2018</v>
      </c>
      <c r="F1999" s="8">
        <f t="shared" si="96"/>
        <v>12</v>
      </c>
      <c r="G1999" t="s">
        <v>409</v>
      </c>
      <c r="H1999" t="str">
        <f>VLOOKUP(G1999,recodage_dispositifs!$A$1:$B$581,2,FALSE)</f>
        <v>PMI</v>
      </c>
      <c r="I1999" t="str">
        <f>VLOOKUP(G1999,recodage_dispositifs!$A$1:$C$581,3,FALSE)</f>
        <v>a_classer_plus_tard</v>
      </c>
    </row>
    <row r="2000" spans="1:9" x14ac:dyDescent="0.25">
      <c r="A2000" s="7">
        <v>43455</v>
      </c>
      <c r="B2000" s="7">
        <f t="shared" si="94"/>
        <v>43456</v>
      </c>
      <c r="C2000" s="7"/>
      <c r="D2000" s="7"/>
      <c r="E2000" s="8">
        <f t="shared" si="95"/>
        <v>2018</v>
      </c>
      <c r="F2000" s="8">
        <f t="shared" si="96"/>
        <v>12</v>
      </c>
      <c r="G2000" t="s">
        <v>409</v>
      </c>
      <c r="H2000" t="str">
        <f>VLOOKUP(G2000,recodage_dispositifs!$A$1:$B$581,2,FALSE)</f>
        <v>PMI</v>
      </c>
      <c r="I2000" t="str">
        <f>VLOOKUP(G2000,recodage_dispositifs!$A$1:$C$581,3,FALSE)</f>
        <v>a_classer_plus_tard</v>
      </c>
    </row>
    <row r="2001" spans="1:9" x14ac:dyDescent="0.25">
      <c r="A2001" s="7">
        <v>43455</v>
      </c>
      <c r="B2001" s="7">
        <f t="shared" si="94"/>
        <v>43456</v>
      </c>
      <c r="C2001" s="7"/>
      <c r="D2001" s="7"/>
      <c r="E2001" s="8">
        <f t="shared" si="95"/>
        <v>2018</v>
      </c>
      <c r="F2001" s="8">
        <f t="shared" si="96"/>
        <v>12</v>
      </c>
      <c r="G2001" t="s">
        <v>409</v>
      </c>
      <c r="H2001" t="str">
        <f>VLOOKUP(G2001,recodage_dispositifs!$A$1:$B$581,2,FALSE)</f>
        <v>PMI</v>
      </c>
      <c r="I2001" t="str">
        <f>VLOOKUP(G2001,recodage_dispositifs!$A$1:$C$581,3,FALSE)</f>
        <v>a_classer_plus_tard</v>
      </c>
    </row>
    <row r="2002" spans="1:9" x14ac:dyDescent="0.25">
      <c r="A2002" s="7">
        <v>43455</v>
      </c>
      <c r="B2002" s="7">
        <f t="shared" si="94"/>
        <v>43456</v>
      </c>
      <c r="C2002" s="7"/>
      <c r="D2002" s="7"/>
      <c r="E2002" s="8">
        <f t="shared" si="95"/>
        <v>2018</v>
      </c>
      <c r="F2002" s="8">
        <f t="shared" si="96"/>
        <v>12</v>
      </c>
      <c r="G2002" t="s">
        <v>409</v>
      </c>
      <c r="H2002" t="str">
        <f>VLOOKUP(G2002,recodage_dispositifs!$A$1:$B$581,2,FALSE)</f>
        <v>PMI</v>
      </c>
      <c r="I2002" t="str">
        <f>VLOOKUP(G2002,recodage_dispositifs!$A$1:$C$581,3,FALSE)</f>
        <v>a_classer_plus_tard</v>
      </c>
    </row>
    <row r="2003" spans="1:9" x14ac:dyDescent="0.25">
      <c r="A2003" s="7">
        <v>43455</v>
      </c>
      <c r="B2003" s="7">
        <f t="shared" si="94"/>
        <v>43456</v>
      </c>
      <c r="C2003" s="7"/>
      <c r="D2003" s="7"/>
      <c r="E2003" s="8">
        <f t="shared" si="95"/>
        <v>2018</v>
      </c>
      <c r="F2003" s="8">
        <f t="shared" si="96"/>
        <v>12</v>
      </c>
      <c r="G2003" t="s">
        <v>586</v>
      </c>
      <c r="H2003" t="str">
        <f>VLOOKUP(G2003,recodage_dispositifs!$A$1:$B$581,2,FALSE)</f>
        <v>LOGICIEL - ANALYSEUR - BACTERIOLOGIE</v>
      </c>
      <c r="I2003" t="str">
        <f>VLOOKUP(G2003,recodage_dispositifs!$A$1:$C$581,3,FALSE)</f>
        <v>a_classer_plus_tard</v>
      </c>
    </row>
    <row r="2004" spans="1:9" x14ac:dyDescent="0.25">
      <c r="A2004" s="7">
        <v>43455</v>
      </c>
      <c r="B2004" s="7">
        <f t="shared" si="94"/>
        <v>43456</v>
      </c>
      <c r="C2004" s="7"/>
      <c r="D2004" s="7"/>
      <c r="E2004" s="8">
        <f t="shared" si="95"/>
        <v>2018</v>
      </c>
      <c r="F2004" s="8">
        <f t="shared" si="96"/>
        <v>12</v>
      </c>
      <c r="G2004" t="s">
        <v>54</v>
      </c>
      <c r="H2004" t="str">
        <f>VLOOKUP(G2004,recodage_dispositifs!$A$1:$B$581,2,FALSE)</f>
        <v>DEFIBRILLATEUR IMPLANTABLE</v>
      </c>
      <c r="I2004" t="str">
        <f>VLOOKUP(G2004,recodage_dispositifs!$A$1:$C$581,3,FALSE)</f>
        <v>a_classer_plus_tard</v>
      </c>
    </row>
    <row r="2005" spans="1:9" x14ac:dyDescent="0.25">
      <c r="A2005" s="7">
        <v>43455</v>
      </c>
      <c r="B2005" s="7">
        <f t="shared" si="94"/>
        <v>43456</v>
      </c>
      <c r="C2005" s="7"/>
      <c r="D2005" s="7"/>
      <c r="E2005" s="8">
        <f t="shared" si="95"/>
        <v>2018</v>
      </c>
      <c r="F2005" s="8">
        <f t="shared" si="96"/>
        <v>12</v>
      </c>
      <c r="G2005" t="s">
        <v>60</v>
      </c>
      <c r="H2005" t="str">
        <f>VLOOKUP(G2005,recodage_dispositifs!$A$1:$B$581,2,FALSE)</f>
        <v>STIMULATEUR CARDIAQUE IMPLANTABLE</v>
      </c>
      <c r="I2005" t="str">
        <f>VLOOKUP(G2005,recodage_dispositifs!$A$1:$C$581,3,FALSE)</f>
        <v>a_classer_plus_tard</v>
      </c>
    </row>
    <row r="2006" spans="1:9" x14ac:dyDescent="0.25">
      <c r="A2006" s="7">
        <v>43454</v>
      </c>
      <c r="B2006" s="7">
        <f t="shared" si="94"/>
        <v>43455</v>
      </c>
      <c r="C2006" s="7"/>
      <c r="D2006" s="7"/>
      <c r="E2006" s="8">
        <f t="shared" si="95"/>
        <v>2018</v>
      </c>
      <c r="F2006" s="8">
        <f t="shared" si="96"/>
        <v>12</v>
      </c>
      <c r="G2006" t="s">
        <v>409</v>
      </c>
      <c r="H2006" t="str">
        <f>VLOOKUP(G2006,recodage_dispositifs!$A$1:$B$581,2,FALSE)</f>
        <v>PMI</v>
      </c>
      <c r="I2006" t="str">
        <f>VLOOKUP(G2006,recodage_dispositifs!$A$1:$C$581,3,FALSE)</f>
        <v>a_classer_plus_tard</v>
      </c>
    </row>
    <row r="2007" spans="1:9" x14ac:dyDescent="0.25">
      <c r="A2007" s="7">
        <v>43454</v>
      </c>
      <c r="B2007" s="7">
        <f t="shared" si="94"/>
        <v>43455</v>
      </c>
      <c r="C2007" s="7"/>
      <c r="D2007" s="7"/>
      <c r="E2007" s="8">
        <f t="shared" si="95"/>
        <v>2018</v>
      </c>
      <c r="F2007" s="8">
        <f t="shared" si="96"/>
        <v>12</v>
      </c>
      <c r="G2007" t="s">
        <v>409</v>
      </c>
      <c r="H2007" t="str">
        <f>VLOOKUP(G2007,recodage_dispositifs!$A$1:$B$581,2,FALSE)</f>
        <v>PMI</v>
      </c>
      <c r="I2007" t="str">
        <f>VLOOKUP(G2007,recodage_dispositifs!$A$1:$C$581,3,FALSE)</f>
        <v>a_classer_plus_tard</v>
      </c>
    </row>
    <row r="2008" spans="1:9" x14ac:dyDescent="0.25">
      <c r="A2008" s="7">
        <v>43454</v>
      </c>
      <c r="B2008" s="7">
        <f t="shared" si="94"/>
        <v>43455</v>
      </c>
      <c r="C2008" s="7"/>
      <c r="D2008" s="7"/>
      <c r="E2008" s="8">
        <f t="shared" si="95"/>
        <v>2018</v>
      </c>
      <c r="F2008" s="8">
        <f t="shared" si="96"/>
        <v>12</v>
      </c>
      <c r="G2008" t="s">
        <v>453</v>
      </c>
      <c r="H2008" t="str">
        <f>VLOOKUP(G2008,recodage_dispositifs!$A$1:$B$581,2,FALSE)</f>
        <v>CANULE TRACHEOTOMIE</v>
      </c>
      <c r="I2008" t="str">
        <f>VLOOKUP(G2008,recodage_dispositifs!$A$1:$C$581,3,FALSE)</f>
        <v>a_classer_plus_tard</v>
      </c>
    </row>
    <row r="2009" spans="1:9" x14ac:dyDescent="0.25">
      <c r="A2009" s="7">
        <v>43454</v>
      </c>
      <c r="B2009" s="7">
        <f t="shared" si="94"/>
        <v>43455</v>
      </c>
      <c r="C2009" s="7"/>
      <c r="D2009" s="7"/>
      <c r="E2009" s="8">
        <f t="shared" si="95"/>
        <v>2018</v>
      </c>
      <c r="F2009" s="8">
        <f t="shared" si="96"/>
        <v>12</v>
      </c>
      <c r="G2009" t="s">
        <v>76</v>
      </c>
      <c r="H2009" t="str">
        <f>VLOOKUP(G2009,recodage_dispositifs!$A$1:$B$581,2,FALSE)</f>
        <v>PROTHESE VASCULAIRE</v>
      </c>
      <c r="I2009" t="str">
        <f>VLOOKUP(G2009,recodage_dispositifs!$A$1:$C$581,3,FALSE)</f>
        <v>a_classer_plus_tard</v>
      </c>
    </row>
    <row r="2010" spans="1:9" x14ac:dyDescent="0.25">
      <c r="A2010" s="7">
        <v>43454</v>
      </c>
      <c r="B2010" s="7">
        <f t="shared" si="94"/>
        <v>43455</v>
      </c>
      <c r="C2010" s="7"/>
      <c r="D2010" s="7"/>
      <c r="E2010" s="8">
        <f t="shared" si="95"/>
        <v>2018</v>
      </c>
      <c r="F2010" s="8">
        <f t="shared" si="96"/>
        <v>12</v>
      </c>
      <c r="G2010" t="s">
        <v>266</v>
      </c>
      <c r="H2010" t="str">
        <f>VLOOKUP(G2010,recodage_dispositifs!$A$1:$B$581,2,FALSE)</f>
        <v>STENT PERIPHERIQUE</v>
      </c>
      <c r="I2010" t="str">
        <f>VLOOKUP(G2010,recodage_dispositifs!$A$1:$C$581,3,FALSE)</f>
        <v>a_classer_plus_tard</v>
      </c>
    </row>
    <row r="2011" spans="1:9" x14ac:dyDescent="0.25">
      <c r="A2011" s="7">
        <v>43454</v>
      </c>
      <c r="B2011" s="7">
        <f t="shared" si="94"/>
        <v>43455</v>
      </c>
      <c r="C2011" s="7"/>
      <c r="D2011" s="7"/>
      <c r="E2011" s="8">
        <f t="shared" si="95"/>
        <v>2018</v>
      </c>
      <c r="F2011" s="8">
        <f t="shared" si="96"/>
        <v>12</v>
      </c>
      <c r="G2011" t="s">
        <v>587</v>
      </c>
      <c r="H2011" t="str">
        <f>VLOOKUP(G2011,recodage_dispositifs!$A$1:$B$581,2,FALSE)</f>
        <v>CRANIOTOME</v>
      </c>
      <c r="I2011" t="str">
        <f>VLOOKUP(G2011,recodage_dispositifs!$A$1:$C$581,3,FALSE)</f>
        <v>a_classer_plus_tard</v>
      </c>
    </row>
    <row r="2012" spans="1:9" x14ac:dyDescent="0.25">
      <c r="A2012" s="7">
        <v>43454</v>
      </c>
      <c r="B2012" s="7">
        <f t="shared" si="94"/>
        <v>43455</v>
      </c>
      <c r="C2012" s="7"/>
      <c r="D2012" s="7"/>
      <c r="E2012" s="8">
        <f t="shared" si="95"/>
        <v>2018</v>
      </c>
      <c r="F2012" s="8">
        <f t="shared" si="96"/>
        <v>12</v>
      </c>
      <c r="G2012" t="s">
        <v>53</v>
      </c>
      <c r="H2012" t="str">
        <f>VLOOKUP(G2012,recodage_dispositifs!$A$1:$B$581,2,FALSE)</f>
        <v>NEUROSTIMULATEUR IMPLANTABLE</v>
      </c>
      <c r="I2012" t="str">
        <f>VLOOKUP(G2012,recodage_dispositifs!$A$1:$C$581,3,FALSE)</f>
        <v>a_classer_plus_tard</v>
      </c>
    </row>
    <row r="2013" spans="1:9" x14ac:dyDescent="0.25">
      <c r="A2013" s="7">
        <v>43454</v>
      </c>
      <c r="B2013" s="7">
        <f t="shared" si="94"/>
        <v>43455</v>
      </c>
      <c r="C2013" s="7"/>
      <c r="D2013" s="7"/>
      <c r="E2013" s="8">
        <f t="shared" si="95"/>
        <v>2018</v>
      </c>
      <c r="F2013" s="8">
        <f t="shared" si="96"/>
        <v>12</v>
      </c>
      <c r="G2013" t="s">
        <v>201</v>
      </c>
      <c r="H2013" t="str">
        <f>VLOOKUP(G2013,recodage_dispositifs!$A$1:$B$581,2,FALSE)</f>
        <v>PINCE A BIOPSIE</v>
      </c>
      <c r="I2013" t="str">
        <f>VLOOKUP(G2013,recodage_dispositifs!$A$1:$C$581,3,FALSE)</f>
        <v>a_classer_plus_tard</v>
      </c>
    </row>
    <row r="2014" spans="1:9" x14ac:dyDescent="0.25">
      <c r="A2014" s="7">
        <v>43454</v>
      </c>
      <c r="B2014" s="7">
        <f t="shared" si="94"/>
        <v>43455</v>
      </c>
      <c r="C2014" s="7"/>
      <c r="D2014" s="7"/>
      <c r="E2014" s="8">
        <f t="shared" si="95"/>
        <v>2018</v>
      </c>
      <c r="F2014" s="8">
        <f t="shared" si="96"/>
        <v>12</v>
      </c>
      <c r="G2014" t="s">
        <v>84</v>
      </c>
      <c r="H2014" t="str">
        <f>VLOOKUP(G2014,recodage_dispositifs!$A$1:$B$581,2,FALSE)</f>
        <v>MOTEUR CHIRURGICAL</v>
      </c>
      <c r="I2014" t="str">
        <f>VLOOKUP(G2014,recodage_dispositifs!$A$1:$C$581,3,FALSE)</f>
        <v>a_classer_plus_tard</v>
      </c>
    </row>
    <row r="2015" spans="1:9" x14ac:dyDescent="0.25">
      <c r="A2015" s="7">
        <v>43452</v>
      </c>
      <c r="B2015" s="7">
        <f t="shared" si="94"/>
        <v>43453</v>
      </c>
      <c r="C2015" s="7"/>
      <c r="D2015" s="7"/>
      <c r="E2015" s="8">
        <f t="shared" si="95"/>
        <v>2018</v>
      </c>
      <c r="F2015" s="8">
        <f t="shared" si="96"/>
        <v>12</v>
      </c>
      <c r="G2015" t="s">
        <v>99</v>
      </c>
      <c r="H2015" t="str">
        <f>VLOOKUP(G2015,recodage_dispositifs!$A$1:$B$581,2,FALSE)</f>
        <v>PHACO - EMULSIFICATEUR</v>
      </c>
      <c r="I2015" t="str">
        <f>VLOOKUP(G2015,recodage_dispositifs!$A$1:$C$581,3,FALSE)</f>
        <v>a_classer_plus_tard</v>
      </c>
    </row>
    <row r="2016" spans="1:9" x14ac:dyDescent="0.25">
      <c r="A2016" s="7">
        <v>43452</v>
      </c>
      <c r="B2016" s="7">
        <f t="shared" si="94"/>
        <v>43453</v>
      </c>
      <c r="C2016" s="7"/>
      <c r="D2016" s="7"/>
      <c r="E2016" s="8">
        <f t="shared" si="95"/>
        <v>2018</v>
      </c>
      <c r="F2016" s="8">
        <f t="shared" si="96"/>
        <v>12</v>
      </c>
      <c r="G2016" t="s">
        <v>445</v>
      </c>
      <c r="H2016" t="str">
        <f>VLOOKUP(G2016,recodage_dispositifs!$A$1:$B$581,2,FALSE)</f>
        <v>CIRCUIT DE VENTILATION</v>
      </c>
      <c r="I2016" t="str">
        <f>VLOOKUP(G2016,recodage_dispositifs!$A$1:$C$581,3,FALSE)</f>
        <v>a_classer_plus_tard</v>
      </c>
    </row>
    <row r="2017" spans="1:9" x14ac:dyDescent="0.25">
      <c r="A2017" s="7">
        <v>43452</v>
      </c>
      <c r="B2017" s="7">
        <f t="shared" si="94"/>
        <v>43453</v>
      </c>
      <c r="C2017" s="7"/>
      <c r="D2017" s="7"/>
      <c r="E2017" s="8">
        <f t="shared" si="95"/>
        <v>2018</v>
      </c>
      <c r="F2017" s="8">
        <f t="shared" si="96"/>
        <v>12</v>
      </c>
      <c r="G2017" t="s">
        <v>588</v>
      </c>
      <c r="H2017" t="str">
        <f>VLOOKUP(G2017,recodage_dispositifs!$A$1:$B$581,2,FALSE)</f>
        <v>PROTHESE D'EPAULE</v>
      </c>
      <c r="I2017" t="str">
        <f>VLOOKUP(G2017,recodage_dispositifs!$A$1:$C$581,3,FALSE)</f>
        <v>chirurgie</v>
      </c>
    </row>
    <row r="2018" spans="1:9" x14ac:dyDescent="0.25">
      <c r="A2018" s="7">
        <v>43452</v>
      </c>
      <c r="B2018" s="7">
        <f t="shared" si="94"/>
        <v>43453</v>
      </c>
      <c r="C2018" s="7"/>
      <c r="D2018" s="7"/>
      <c r="E2018" s="8">
        <f t="shared" si="95"/>
        <v>2018</v>
      </c>
      <c r="F2018" s="8">
        <f t="shared" si="96"/>
        <v>12</v>
      </c>
      <c r="G2018" t="s">
        <v>116</v>
      </c>
      <c r="H2018" t="str">
        <f>VLOOKUP(G2018,recodage_dispositifs!$A$1:$B$581,2,FALSE)</f>
        <v>DERMATOME ELECTRIQUE</v>
      </c>
      <c r="I2018" t="str">
        <f>VLOOKUP(G2018,recodage_dispositifs!$A$1:$C$581,3,FALSE)</f>
        <v>a_classer_plus_tard</v>
      </c>
    </row>
    <row r="2019" spans="1:9" x14ac:dyDescent="0.25">
      <c r="A2019" s="7">
        <v>43452</v>
      </c>
      <c r="B2019" s="7">
        <f t="shared" si="94"/>
        <v>43453</v>
      </c>
      <c r="C2019" s="7"/>
      <c r="D2019" s="7"/>
      <c r="E2019" s="8">
        <f t="shared" si="95"/>
        <v>2018</v>
      </c>
      <c r="F2019" s="8">
        <f t="shared" si="96"/>
        <v>12</v>
      </c>
      <c r="G2019" t="s">
        <v>79</v>
      </c>
      <c r="H2019" t="str">
        <f>VLOOKUP(G2019,recodage_dispositifs!$A$1:$B$581,2,FALSE)</f>
        <v>ELECTRODES DE NEUROSTIMULATION</v>
      </c>
      <c r="I2019" t="str">
        <f>VLOOKUP(G2019,recodage_dispositifs!$A$1:$C$581,3,FALSE)</f>
        <v>a_classer_plus_tard</v>
      </c>
    </row>
    <row r="2020" spans="1:9" x14ac:dyDescent="0.25">
      <c r="A2020" s="7">
        <v>43452</v>
      </c>
      <c r="B2020" s="7">
        <f t="shared" si="94"/>
        <v>43453</v>
      </c>
      <c r="C2020" s="7"/>
      <c r="D2020" s="7"/>
      <c r="E2020" s="8">
        <f t="shared" si="95"/>
        <v>2018</v>
      </c>
      <c r="F2020" s="8">
        <f t="shared" si="96"/>
        <v>12</v>
      </c>
      <c r="G2020" t="s">
        <v>212</v>
      </c>
      <c r="H2020" t="str">
        <f>VLOOKUP(G2020,recodage_dispositifs!$A$1:$B$581,2,FALSE)</f>
        <v>TROPONINE - BIOCHIMIE</v>
      </c>
      <c r="I2020" t="str">
        <f>VLOOKUP(G2020,recodage_dispositifs!$A$1:$C$581,3,FALSE)</f>
        <v>a_classer_plus_tard</v>
      </c>
    </row>
    <row r="2021" spans="1:9" x14ac:dyDescent="0.25">
      <c r="A2021" s="7">
        <v>43452</v>
      </c>
      <c r="B2021" s="7">
        <f t="shared" si="94"/>
        <v>43453</v>
      </c>
      <c r="C2021" s="7"/>
      <c r="D2021" s="7"/>
      <c r="E2021" s="8">
        <f t="shared" si="95"/>
        <v>2018</v>
      </c>
      <c r="F2021" s="8">
        <f t="shared" si="96"/>
        <v>12</v>
      </c>
      <c r="G2021" t="s">
        <v>201</v>
      </c>
      <c r="H2021" t="str">
        <f>VLOOKUP(G2021,recodage_dispositifs!$A$1:$B$581,2,FALSE)</f>
        <v>PINCE A BIOPSIE</v>
      </c>
      <c r="I2021" t="str">
        <f>VLOOKUP(G2021,recodage_dispositifs!$A$1:$C$581,3,FALSE)</f>
        <v>a_classer_plus_tard</v>
      </c>
    </row>
    <row r="2022" spans="1:9" x14ac:dyDescent="0.25">
      <c r="A2022" s="7">
        <v>43452</v>
      </c>
      <c r="B2022" s="7">
        <f t="shared" si="94"/>
        <v>43453</v>
      </c>
      <c r="C2022" s="7"/>
      <c r="D2022" s="7"/>
      <c r="E2022" s="8">
        <f t="shared" si="95"/>
        <v>2018</v>
      </c>
      <c r="F2022" s="8">
        <f t="shared" si="96"/>
        <v>12</v>
      </c>
      <c r="G2022" t="s">
        <v>89</v>
      </c>
      <c r="H2022" t="str">
        <f>VLOOKUP(G2022,recodage_dispositifs!$A$1:$B$581,2,FALSE)</f>
        <v>POUSSE - SERINGUE</v>
      </c>
      <c r="I2022" t="str">
        <f>VLOOKUP(G2022,recodage_dispositifs!$A$1:$C$581,3,FALSE)</f>
        <v>a_classer_plus_tard</v>
      </c>
    </row>
    <row r="2023" spans="1:9" x14ac:dyDescent="0.25">
      <c r="A2023" s="7">
        <v>43451</v>
      </c>
      <c r="B2023" s="7">
        <f t="shared" si="94"/>
        <v>43452</v>
      </c>
      <c r="C2023" s="7"/>
      <c r="D2023" s="7"/>
      <c r="E2023" s="8">
        <f t="shared" si="95"/>
        <v>2018</v>
      </c>
      <c r="F2023" s="8">
        <f t="shared" si="96"/>
        <v>12</v>
      </c>
      <c r="G2023" t="s">
        <v>526</v>
      </c>
      <c r="H2023" t="str">
        <f>VLOOKUP(G2023,recodage_dispositifs!$A$1:$B$581,2,FALSE)</f>
        <v>GASTROSCOPE</v>
      </c>
      <c r="I2023" t="str">
        <f>VLOOKUP(G2023,recodage_dispositifs!$A$1:$C$581,3,FALSE)</f>
        <v>a_classer_plus_tard</v>
      </c>
    </row>
    <row r="2024" spans="1:9" x14ac:dyDescent="0.25">
      <c r="A2024" s="7">
        <v>43451</v>
      </c>
      <c r="B2024" s="7">
        <f t="shared" si="94"/>
        <v>43452</v>
      </c>
      <c r="C2024" s="7"/>
      <c r="D2024" s="7"/>
      <c r="E2024" s="8">
        <f t="shared" si="95"/>
        <v>2018</v>
      </c>
      <c r="F2024" s="8">
        <f t="shared" si="96"/>
        <v>12</v>
      </c>
      <c r="G2024" t="s">
        <v>409</v>
      </c>
      <c r="H2024" t="str">
        <f>VLOOKUP(G2024,recodage_dispositifs!$A$1:$B$581,2,FALSE)</f>
        <v>PMI</v>
      </c>
      <c r="I2024" t="str">
        <f>VLOOKUP(G2024,recodage_dispositifs!$A$1:$C$581,3,FALSE)</f>
        <v>a_classer_plus_tard</v>
      </c>
    </row>
    <row r="2025" spans="1:9" x14ac:dyDescent="0.25">
      <c r="A2025" s="7">
        <v>43451</v>
      </c>
      <c r="B2025" s="7">
        <f t="shared" si="94"/>
        <v>43452</v>
      </c>
      <c r="C2025" s="7"/>
      <c r="D2025" s="7"/>
      <c r="E2025" s="8">
        <f t="shared" si="95"/>
        <v>2018</v>
      </c>
      <c r="F2025" s="8">
        <f t="shared" si="96"/>
        <v>12</v>
      </c>
      <c r="G2025" t="s">
        <v>409</v>
      </c>
      <c r="H2025" t="str">
        <f>VLOOKUP(G2025,recodage_dispositifs!$A$1:$B$581,2,FALSE)</f>
        <v>PMI</v>
      </c>
      <c r="I2025" t="str">
        <f>VLOOKUP(G2025,recodage_dispositifs!$A$1:$C$581,3,FALSE)</f>
        <v>a_classer_plus_tard</v>
      </c>
    </row>
    <row r="2026" spans="1:9" x14ac:dyDescent="0.25">
      <c r="A2026" s="7">
        <v>43451</v>
      </c>
      <c r="B2026" s="7">
        <f t="shared" si="94"/>
        <v>43452</v>
      </c>
      <c r="C2026" s="7"/>
      <c r="D2026" s="7"/>
      <c r="E2026" s="8">
        <f t="shared" si="95"/>
        <v>2018</v>
      </c>
      <c r="F2026" s="8">
        <f t="shared" si="96"/>
        <v>12</v>
      </c>
      <c r="G2026" t="s">
        <v>291</v>
      </c>
      <c r="H2026" t="str">
        <f>VLOOKUP(G2026,recodage_dispositifs!$A$1:$B$581,2,FALSE)</f>
        <v>DISPOSITIF RECUEIL- ASPIRATION/DRAINAGE</v>
      </c>
      <c r="I2026" t="str">
        <f>VLOOKUP(G2026,recodage_dispositifs!$A$1:$C$581,3,FALSE)</f>
        <v>a_classer_plus_tard</v>
      </c>
    </row>
    <row r="2027" spans="1:9" x14ac:dyDescent="0.25">
      <c r="A2027" s="7">
        <v>43451</v>
      </c>
      <c r="B2027" s="7">
        <f t="shared" si="94"/>
        <v>43452</v>
      </c>
      <c r="C2027" s="7"/>
      <c r="D2027" s="7"/>
      <c r="E2027" s="8">
        <f t="shared" si="95"/>
        <v>2018</v>
      </c>
      <c r="F2027" s="8">
        <f t="shared" si="96"/>
        <v>12</v>
      </c>
      <c r="G2027" t="s">
        <v>434</v>
      </c>
      <c r="H2027" t="str">
        <f>VLOOKUP(G2027,recodage_dispositifs!$A$1:$B$581,2,FALSE)</f>
        <v>FIL DE SUTURE CHIRURGICAL</v>
      </c>
      <c r="I2027" t="str">
        <f>VLOOKUP(G2027,recodage_dispositifs!$A$1:$C$581,3,FALSE)</f>
        <v>a_classer_plus_tard</v>
      </c>
    </row>
    <row r="2028" spans="1:9" x14ac:dyDescent="0.25">
      <c r="A2028" s="7">
        <v>43451</v>
      </c>
      <c r="B2028" s="7">
        <f t="shared" si="94"/>
        <v>43452</v>
      </c>
      <c r="C2028" s="7"/>
      <c r="D2028" s="7"/>
      <c r="E2028" s="8">
        <f t="shared" si="95"/>
        <v>2018</v>
      </c>
      <c r="F2028" s="8">
        <f t="shared" si="96"/>
        <v>12</v>
      </c>
      <c r="G2028" t="s">
        <v>589</v>
      </c>
      <c r="H2028" t="str">
        <f>VLOOKUP(G2028,recodage_dispositifs!$A$1:$B$581,2,FALSE)</f>
        <v>LITHOTRITEUR EXTRACORPOREL</v>
      </c>
      <c r="I2028" t="str">
        <f>VLOOKUP(G2028,recodage_dispositifs!$A$1:$C$581,3,FALSE)</f>
        <v>a_classer_plus_tard</v>
      </c>
    </row>
    <row r="2029" spans="1:9" x14ac:dyDescent="0.25">
      <c r="A2029" s="7">
        <v>43451</v>
      </c>
      <c r="B2029" s="7">
        <f t="shared" si="94"/>
        <v>43452</v>
      </c>
      <c r="C2029" s="7"/>
      <c r="D2029" s="7"/>
      <c r="E2029" s="8">
        <f t="shared" si="95"/>
        <v>2018</v>
      </c>
      <c r="F2029" s="8">
        <f t="shared" si="96"/>
        <v>12</v>
      </c>
      <c r="G2029" t="s">
        <v>54</v>
      </c>
      <c r="H2029" t="str">
        <f>VLOOKUP(G2029,recodage_dispositifs!$A$1:$B$581,2,FALSE)</f>
        <v>DEFIBRILLATEUR IMPLANTABLE</v>
      </c>
      <c r="I2029" t="str">
        <f>VLOOKUP(G2029,recodage_dispositifs!$A$1:$C$581,3,FALSE)</f>
        <v>a_classer_plus_tard</v>
      </c>
    </row>
    <row r="2030" spans="1:9" x14ac:dyDescent="0.25">
      <c r="A2030" s="7">
        <v>43451</v>
      </c>
      <c r="B2030" s="7">
        <f t="shared" si="94"/>
        <v>43452</v>
      </c>
      <c r="C2030" s="7"/>
      <c r="D2030" s="7"/>
      <c r="E2030" s="8">
        <f t="shared" si="95"/>
        <v>2018</v>
      </c>
      <c r="F2030" s="8">
        <f t="shared" si="96"/>
        <v>12</v>
      </c>
      <c r="G2030" t="s">
        <v>590</v>
      </c>
      <c r="H2030" t="str">
        <f>VLOOKUP(G2030,recodage_dispositifs!$A$1:$B$581,2,FALSE)</f>
        <v>SOLUTION  OPH</v>
      </c>
      <c r="I2030" t="str">
        <f>VLOOKUP(G2030,recodage_dispositifs!$A$1:$C$581,3,FALSE)</f>
        <v>a_classer_plus_tard</v>
      </c>
    </row>
    <row r="2031" spans="1:9" x14ac:dyDescent="0.25">
      <c r="A2031" s="7">
        <v>43448</v>
      </c>
      <c r="B2031" s="7">
        <f t="shared" si="94"/>
        <v>43449</v>
      </c>
      <c r="C2031" s="7"/>
      <c r="D2031" s="7"/>
      <c r="E2031" s="8">
        <f t="shared" si="95"/>
        <v>2018</v>
      </c>
      <c r="F2031" s="8">
        <f t="shared" si="96"/>
        <v>12</v>
      </c>
      <c r="G2031" t="s">
        <v>54</v>
      </c>
      <c r="H2031" t="str">
        <f>VLOOKUP(G2031,recodage_dispositifs!$A$1:$B$581,2,FALSE)</f>
        <v>DEFIBRILLATEUR IMPLANTABLE</v>
      </c>
      <c r="I2031" t="str">
        <f>VLOOKUP(G2031,recodage_dispositifs!$A$1:$C$581,3,FALSE)</f>
        <v>a_classer_plus_tard</v>
      </c>
    </row>
    <row r="2032" spans="1:9" x14ac:dyDescent="0.25">
      <c r="A2032" s="7">
        <v>43448</v>
      </c>
      <c r="B2032" s="7">
        <f t="shared" si="94"/>
        <v>43449</v>
      </c>
      <c r="C2032" s="7"/>
      <c r="D2032" s="7"/>
      <c r="E2032" s="8">
        <f t="shared" si="95"/>
        <v>2018</v>
      </c>
      <c r="F2032" s="8">
        <f t="shared" si="96"/>
        <v>12</v>
      </c>
      <c r="G2032" t="s">
        <v>591</v>
      </c>
      <c r="H2032" t="str">
        <f>VLOOKUP(G2032,recodage_dispositifs!$A$1:$B$581,2,FALSE)</f>
        <v>BROCHE D'OSTEOSYNTHESE</v>
      </c>
      <c r="I2032" t="str">
        <f>VLOOKUP(G2032,recodage_dispositifs!$A$1:$C$581,3,FALSE)</f>
        <v>a_classer_plus_tard</v>
      </c>
    </row>
    <row r="2033" spans="1:9" x14ac:dyDescent="0.25">
      <c r="A2033" s="7">
        <v>43448</v>
      </c>
      <c r="B2033" s="7">
        <f t="shared" si="94"/>
        <v>43449</v>
      </c>
      <c r="C2033" s="7"/>
      <c r="D2033" s="7"/>
      <c r="E2033" s="8">
        <f t="shared" si="95"/>
        <v>2018</v>
      </c>
      <c r="F2033" s="8">
        <f t="shared" si="96"/>
        <v>12</v>
      </c>
      <c r="G2033" t="s">
        <v>592</v>
      </c>
      <c r="H2033" t="str">
        <f>VLOOKUP(G2033,recodage_dispositifs!$A$1:$B$581,2,FALSE)</f>
        <v>DISPOSITIF HEMOSTATIQUE</v>
      </c>
      <c r="I2033" t="str">
        <f>VLOOKUP(G2033,recodage_dispositifs!$A$1:$C$581,3,FALSE)</f>
        <v>a_classer_plus_tard</v>
      </c>
    </row>
    <row r="2034" spans="1:9" x14ac:dyDescent="0.25">
      <c r="A2034" s="7">
        <v>43448</v>
      </c>
      <c r="B2034" s="7">
        <f t="shared" si="94"/>
        <v>43449</v>
      </c>
      <c r="C2034" s="7"/>
      <c r="D2034" s="7"/>
      <c r="E2034" s="8">
        <f t="shared" si="95"/>
        <v>2018</v>
      </c>
      <c r="F2034" s="8">
        <f t="shared" si="96"/>
        <v>12</v>
      </c>
      <c r="G2034" t="s">
        <v>45</v>
      </c>
      <c r="H2034" t="str">
        <f>VLOOKUP(G2034,recodage_dispositifs!$A$1:$B$581,2,FALSE)</f>
        <v>AGRAFEUSE CHIRURGICALE</v>
      </c>
      <c r="I2034" t="str">
        <f>VLOOKUP(G2034,recodage_dispositifs!$A$1:$C$581,3,FALSE)</f>
        <v>chirurgie</v>
      </c>
    </row>
    <row r="2035" spans="1:9" x14ac:dyDescent="0.25">
      <c r="A2035" s="7">
        <v>43448</v>
      </c>
      <c r="B2035" s="7">
        <f t="shared" si="94"/>
        <v>43449</v>
      </c>
      <c r="C2035" s="7"/>
      <c r="D2035" s="7"/>
      <c r="E2035" s="8">
        <f t="shared" si="95"/>
        <v>2018</v>
      </c>
      <c r="F2035" s="8">
        <f t="shared" si="96"/>
        <v>12</v>
      </c>
      <c r="G2035" t="s">
        <v>45</v>
      </c>
      <c r="H2035" t="str">
        <f>VLOOKUP(G2035,recodage_dispositifs!$A$1:$B$581,2,FALSE)</f>
        <v>AGRAFEUSE CHIRURGICALE</v>
      </c>
      <c r="I2035" t="str">
        <f>VLOOKUP(G2035,recodage_dispositifs!$A$1:$C$581,3,FALSE)</f>
        <v>chirurgie</v>
      </c>
    </row>
    <row r="2036" spans="1:9" x14ac:dyDescent="0.25">
      <c r="A2036" s="7">
        <v>43448</v>
      </c>
      <c r="B2036" s="7">
        <f t="shared" si="94"/>
        <v>43449</v>
      </c>
      <c r="C2036" s="7"/>
      <c r="D2036" s="7"/>
      <c r="E2036" s="8">
        <f t="shared" si="95"/>
        <v>2018</v>
      </c>
      <c r="F2036" s="8">
        <f t="shared" si="96"/>
        <v>12</v>
      </c>
      <c r="G2036" t="s">
        <v>64</v>
      </c>
      <c r="H2036" t="str">
        <f>VLOOKUP(G2036,recodage_dispositifs!$A$1:$B$581,2,FALSE)</f>
        <v>PINCE A CLIP</v>
      </c>
      <c r="I2036" t="str">
        <f>VLOOKUP(G2036,recodage_dispositifs!$A$1:$C$581,3,FALSE)</f>
        <v>a_classer_plus_tard</v>
      </c>
    </row>
    <row r="2037" spans="1:9" x14ac:dyDescent="0.25">
      <c r="A2037" s="7">
        <v>43447</v>
      </c>
      <c r="B2037" s="7">
        <f t="shared" si="94"/>
        <v>43448</v>
      </c>
      <c r="C2037" s="7"/>
      <c r="D2037" s="7"/>
      <c r="E2037" s="8">
        <f t="shared" si="95"/>
        <v>2018</v>
      </c>
      <c r="F2037" s="8">
        <f t="shared" si="96"/>
        <v>12</v>
      </c>
      <c r="G2037" t="s">
        <v>54</v>
      </c>
      <c r="H2037" t="str">
        <f>VLOOKUP(G2037,recodage_dispositifs!$A$1:$B$581,2,FALSE)</f>
        <v>DEFIBRILLATEUR IMPLANTABLE</v>
      </c>
      <c r="I2037" t="str">
        <f>VLOOKUP(G2037,recodage_dispositifs!$A$1:$C$581,3,FALSE)</f>
        <v>a_classer_plus_tard</v>
      </c>
    </row>
    <row r="2038" spans="1:9" x14ac:dyDescent="0.25">
      <c r="A2038" s="7">
        <v>43447</v>
      </c>
      <c r="B2038" s="7">
        <f t="shared" si="94"/>
        <v>43448</v>
      </c>
      <c r="C2038" s="7"/>
      <c r="D2038" s="7"/>
      <c r="E2038" s="8">
        <f t="shared" si="95"/>
        <v>2018</v>
      </c>
      <c r="F2038" s="8">
        <f t="shared" si="96"/>
        <v>12</v>
      </c>
      <c r="G2038" t="s">
        <v>434</v>
      </c>
      <c r="H2038" t="str">
        <f>VLOOKUP(G2038,recodage_dispositifs!$A$1:$B$581,2,FALSE)</f>
        <v>FIL DE SUTURE CHIRURGICAL</v>
      </c>
      <c r="I2038" t="str">
        <f>VLOOKUP(G2038,recodage_dispositifs!$A$1:$C$581,3,FALSE)</f>
        <v>a_classer_plus_tard</v>
      </c>
    </row>
    <row r="2039" spans="1:9" x14ac:dyDescent="0.25">
      <c r="A2039" s="7">
        <v>43447</v>
      </c>
      <c r="B2039" s="7">
        <f t="shared" si="94"/>
        <v>43448</v>
      </c>
      <c r="C2039" s="7"/>
      <c r="D2039" s="7"/>
      <c r="E2039" s="8">
        <f t="shared" si="95"/>
        <v>2018</v>
      </c>
      <c r="F2039" s="8">
        <f t="shared" si="96"/>
        <v>12</v>
      </c>
      <c r="G2039" t="s">
        <v>146</v>
      </c>
      <c r="H2039" t="str">
        <f>VLOOKUP(G2039,recodage_dispositifs!$A$1:$B$581,2,FALSE)</f>
        <v>SERINGUE</v>
      </c>
      <c r="I2039" t="str">
        <f>VLOOKUP(G2039,recodage_dispositifs!$A$1:$C$581,3,FALSE)</f>
        <v>a_classer_plus_tard</v>
      </c>
    </row>
    <row r="2040" spans="1:9" x14ac:dyDescent="0.25">
      <c r="A2040" s="7">
        <v>43447</v>
      </c>
      <c r="B2040" s="7">
        <f t="shared" si="94"/>
        <v>43448</v>
      </c>
      <c r="C2040" s="7"/>
      <c r="D2040" s="7"/>
      <c r="E2040" s="8">
        <f t="shared" si="95"/>
        <v>2018</v>
      </c>
      <c r="F2040" s="8">
        <f t="shared" si="96"/>
        <v>12</v>
      </c>
      <c r="G2040" t="s">
        <v>36</v>
      </c>
      <c r="H2040" t="str">
        <f>VLOOKUP(G2040,recodage_dispositifs!$A$1:$B$581,2,FALSE)</f>
        <v>COMPRESSE</v>
      </c>
      <c r="I2040" t="str">
        <f>VLOOKUP(G2040,recodage_dispositifs!$A$1:$C$581,3,FALSE)</f>
        <v>a_classer_plus_tard</v>
      </c>
    </row>
    <row r="2041" spans="1:9" x14ac:dyDescent="0.25">
      <c r="A2041" s="7">
        <v>43446</v>
      </c>
      <c r="B2041" s="7">
        <f t="shared" si="94"/>
        <v>43447</v>
      </c>
      <c r="C2041" s="7"/>
      <c r="D2041" s="7"/>
      <c r="E2041" s="8">
        <f t="shared" si="95"/>
        <v>2018</v>
      </c>
      <c r="F2041" s="8">
        <f t="shared" si="96"/>
        <v>12</v>
      </c>
      <c r="G2041" t="s">
        <v>146</v>
      </c>
      <c r="H2041" t="str">
        <f>VLOOKUP(G2041,recodage_dispositifs!$A$1:$B$581,2,FALSE)</f>
        <v>SERINGUE</v>
      </c>
      <c r="I2041" t="str">
        <f>VLOOKUP(G2041,recodage_dispositifs!$A$1:$C$581,3,FALSE)</f>
        <v>a_classer_plus_tard</v>
      </c>
    </row>
    <row r="2042" spans="1:9" x14ac:dyDescent="0.25">
      <c r="A2042" s="7">
        <v>43446</v>
      </c>
      <c r="B2042" s="7">
        <f t="shared" si="94"/>
        <v>43447</v>
      </c>
      <c r="C2042" s="7"/>
      <c r="D2042" s="7"/>
      <c r="E2042" s="8">
        <f t="shared" si="95"/>
        <v>2018</v>
      </c>
      <c r="F2042" s="8">
        <f t="shared" si="96"/>
        <v>12</v>
      </c>
      <c r="G2042" t="s">
        <v>54</v>
      </c>
      <c r="H2042" t="str">
        <f>VLOOKUP(G2042,recodage_dispositifs!$A$1:$B$581,2,FALSE)</f>
        <v>DEFIBRILLATEUR IMPLANTABLE</v>
      </c>
      <c r="I2042" t="str">
        <f>VLOOKUP(G2042,recodage_dispositifs!$A$1:$C$581,3,FALSE)</f>
        <v>a_classer_plus_tard</v>
      </c>
    </row>
    <row r="2043" spans="1:9" x14ac:dyDescent="0.25">
      <c r="A2043" s="7">
        <v>43446</v>
      </c>
      <c r="B2043" s="7">
        <f t="shared" si="94"/>
        <v>43447</v>
      </c>
      <c r="C2043" s="7"/>
      <c r="D2043" s="7"/>
      <c r="E2043" s="8">
        <f t="shared" si="95"/>
        <v>2018</v>
      </c>
      <c r="F2043" s="8">
        <f t="shared" si="96"/>
        <v>12</v>
      </c>
      <c r="G2043" t="s">
        <v>202</v>
      </c>
      <c r="H2043" t="str">
        <f>VLOOKUP(G2043,recodage_dispositifs!$A$1:$B$581,2,FALSE)</f>
        <v>SONDE DE DEFIBRILLATION</v>
      </c>
      <c r="I2043" t="str">
        <f>VLOOKUP(G2043,recodage_dispositifs!$A$1:$C$581,3,FALSE)</f>
        <v>a_classer_plus_tard</v>
      </c>
    </row>
    <row r="2044" spans="1:9" x14ac:dyDescent="0.25">
      <c r="A2044" s="7">
        <v>43446</v>
      </c>
      <c r="B2044" s="7">
        <f t="shared" si="94"/>
        <v>43447</v>
      </c>
      <c r="C2044" s="7"/>
      <c r="D2044" s="7"/>
      <c r="E2044" s="8">
        <f t="shared" si="95"/>
        <v>2018</v>
      </c>
      <c r="F2044" s="8">
        <f t="shared" si="96"/>
        <v>12</v>
      </c>
      <c r="G2044" t="s">
        <v>409</v>
      </c>
      <c r="H2044" t="str">
        <f>VLOOKUP(G2044,recodage_dispositifs!$A$1:$B$581,2,FALSE)</f>
        <v>PMI</v>
      </c>
      <c r="I2044" t="str">
        <f>VLOOKUP(G2044,recodage_dispositifs!$A$1:$C$581,3,FALSE)</f>
        <v>a_classer_plus_tard</v>
      </c>
    </row>
    <row r="2045" spans="1:9" x14ac:dyDescent="0.25">
      <c r="A2045" s="7">
        <v>43446</v>
      </c>
      <c r="B2045" s="7">
        <f t="shared" si="94"/>
        <v>43447</v>
      </c>
      <c r="C2045" s="7"/>
      <c r="D2045" s="7"/>
      <c r="E2045" s="8">
        <f t="shared" si="95"/>
        <v>2018</v>
      </c>
      <c r="F2045" s="8">
        <f t="shared" si="96"/>
        <v>12</v>
      </c>
      <c r="G2045" t="s">
        <v>114</v>
      </c>
      <c r="H2045" t="str">
        <f>VLOOKUP(G2045,recodage_dispositifs!$A$1:$B$581,2,FALSE)</f>
        <v>SET DE PERFUSION</v>
      </c>
      <c r="I2045" t="str">
        <f>VLOOKUP(G2045,recodage_dispositifs!$A$1:$C$581,3,FALSE)</f>
        <v>a_classer_plus_tard</v>
      </c>
    </row>
    <row r="2046" spans="1:9" x14ac:dyDescent="0.25">
      <c r="A2046" s="7">
        <v>43446</v>
      </c>
      <c r="B2046" s="7">
        <f t="shared" si="94"/>
        <v>43447</v>
      </c>
      <c r="C2046" s="7"/>
      <c r="D2046" s="7"/>
      <c r="E2046" s="8">
        <f t="shared" si="95"/>
        <v>2018</v>
      </c>
      <c r="F2046" s="8">
        <f t="shared" si="96"/>
        <v>12</v>
      </c>
      <c r="G2046" t="s">
        <v>415</v>
      </c>
      <c r="H2046" t="str">
        <f>VLOOKUP(G2046,recodage_dispositifs!$A$1:$B$581,2,FALSE)</f>
        <v>IMPLANT DENTAIRE</v>
      </c>
      <c r="I2046" t="str">
        <f>VLOOKUP(G2046,recodage_dispositifs!$A$1:$C$581,3,FALSE)</f>
        <v>a_classer_plus_tard</v>
      </c>
    </row>
    <row r="2047" spans="1:9" x14ac:dyDescent="0.25">
      <c r="A2047" s="7">
        <v>43446</v>
      </c>
      <c r="B2047" s="7">
        <f t="shared" si="94"/>
        <v>43447</v>
      </c>
      <c r="C2047" s="7"/>
      <c r="D2047" s="7"/>
      <c r="E2047" s="8">
        <f t="shared" si="95"/>
        <v>2018</v>
      </c>
      <c r="F2047" s="8">
        <f t="shared" si="96"/>
        <v>12</v>
      </c>
      <c r="G2047" t="s">
        <v>494</v>
      </c>
      <c r="H2047" t="str">
        <f>VLOOKUP(G2047,recodage_dispositifs!$A$1:$B$581,2,FALSE)</f>
        <v>COLOSCOPE</v>
      </c>
      <c r="I2047" t="str">
        <f>VLOOKUP(G2047,recodage_dispositifs!$A$1:$C$581,3,FALSE)</f>
        <v>a_classer_plus_tard</v>
      </c>
    </row>
    <row r="2048" spans="1:9" x14ac:dyDescent="0.25">
      <c r="A2048" s="7">
        <v>43446</v>
      </c>
      <c r="B2048" s="7">
        <f t="shared" si="94"/>
        <v>43447</v>
      </c>
      <c r="C2048" s="7"/>
      <c r="D2048" s="7"/>
      <c r="E2048" s="8">
        <f t="shared" si="95"/>
        <v>2018</v>
      </c>
      <c r="F2048" s="8">
        <f t="shared" si="96"/>
        <v>12</v>
      </c>
      <c r="G2048" t="s">
        <v>584</v>
      </c>
      <c r="H2048" t="str">
        <f>VLOOKUP(G2048,recodage_dispositifs!$A$1:$B$581,2,FALSE)</f>
        <v>CYSTOSCOPE</v>
      </c>
      <c r="I2048" t="str">
        <f>VLOOKUP(G2048,recodage_dispositifs!$A$1:$C$581,3,FALSE)</f>
        <v>a_classer_plus_tard</v>
      </c>
    </row>
    <row r="2049" spans="1:9" x14ac:dyDescent="0.25">
      <c r="A2049" s="7">
        <v>43446</v>
      </c>
      <c r="B2049" s="7">
        <f t="shared" si="94"/>
        <v>43447</v>
      </c>
      <c r="C2049" s="7"/>
      <c r="D2049" s="7"/>
      <c r="E2049" s="8">
        <f t="shared" si="95"/>
        <v>2018</v>
      </c>
      <c r="F2049" s="8">
        <f t="shared" si="96"/>
        <v>12</v>
      </c>
      <c r="G2049" t="s">
        <v>526</v>
      </c>
      <c r="H2049" t="str">
        <f>VLOOKUP(G2049,recodage_dispositifs!$A$1:$B$581,2,FALSE)</f>
        <v>GASTROSCOPE</v>
      </c>
      <c r="I2049" t="str">
        <f>VLOOKUP(G2049,recodage_dispositifs!$A$1:$C$581,3,FALSE)</f>
        <v>a_classer_plus_tard</v>
      </c>
    </row>
    <row r="2050" spans="1:9" x14ac:dyDescent="0.25">
      <c r="A2050" s="7">
        <v>43446</v>
      </c>
      <c r="B2050" s="7">
        <f t="shared" si="94"/>
        <v>43447</v>
      </c>
      <c r="C2050" s="7"/>
      <c r="D2050" s="7"/>
      <c r="E2050" s="8">
        <f t="shared" si="95"/>
        <v>2018</v>
      </c>
      <c r="F2050" s="8">
        <f t="shared" si="96"/>
        <v>12</v>
      </c>
      <c r="G2050" t="s">
        <v>593</v>
      </c>
      <c r="H2050" t="str">
        <f>VLOOKUP(G2050,recodage_dispositifs!$A$1:$B$581,2,FALSE)</f>
        <v>VIROLOGIE</v>
      </c>
      <c r="I2050" t="str">
        <f>VLOOKUP(G2050,recodage_dispositifs!$A$1:$C$581,3,FALSE)</f>
        <v>a_classer_plus_tard</v>
      </c>
    </row>
    <row r="2051" spans="1:9" x14ac:dyDescent="0.25">
      <c r="A2051" s="7">
        <v>43446</v>
      </c>
      <c r="B2051" s="7">
        <f t="shared" si="94"/>
        <v>43447</v>
      </c>
      <c r="C2051" s="7"/>
      <c r="D2051" s="7"/>
      <c r="E2051" s="8">
        <f t="shared" si="95"/>
        <v>2018</v>
      </c>
      <c r="F2051" s="8">
        <f t="shared" si="96"/>
        <v>12</v>
      </c>
      <c r="G2051" t="s">
        <v>351</v>
      </c>
      <c r="H2051" t="str">
        <f>VLOOKUP(G2051,recodage_dispositifs!$A$1:$B$581,2,FALSE)</f>
        <v>MATERIEL ANCILLAIRE</v>
      </c>
      <c r="I2051" t="str">
        <f>VLOOKUP(G2051,recodage_dispositifs!$A$1:$C$581,3,FALSE)</f>
        <v>chirurgie</v>
      </c>
    </row>
    <row r="2052" spans="1:9" x14ac:dyDescent="0.25">
      <c r="A2052" s="7">
        <v>43446</v>
      </c>
      <c r="B2052" s="7">
        <f t="shared" ref="B2052:B2115" si="97">A2052+1</f>
        <v>43447</v>
      </c>
      <c r="C2052" s="7"/>
      <c r="D2052" s="7"/>
      <c r="E2052" s="8">
        <f t="shared" ref="E2052:E2115" si="98">YEAR(A2052)</f>
        <v>2018</v>
      </c>
      <c r="F2052" s="8">
        <f t="shared" ref="F2052:F2115" si="99">MONTH(A2052)</f>
        <v>12</v>
      </c>
      <c r="G2052" t="s">
        <v>374</v>
      </c>
      <c r="H2052" t="str">
        <f>VLOOKUP(G2052,recodage_dispositifs!$A$1:$B$581,2,FALSE)</f>
        <v>BISTOURI ELECTRIQUE</v>
      </c>
      <c r="I2052" t="str">
        <f>VLOOKUP(G2052,recodage_dispositifs!$A$1:$C$581,3,FALSE)</f>
        <v>chirurgie</v>
      </c>
    </row>
    <row r="2053" spans="1:9" x14ac:dyDescent="0.25">
      <c r="A2053" s="7">
        <v>43446</v>
      </c>
      <c r="B2053" s="7">
        <f t="shared" si="97"/>
        <v>43447</v>
      </c>
      <c r="C2053" s="7"/>
      <c r="D2053" s="7"/>
      <c r="E2053" s="8">
        <f t="shared" si="98"/>
        <v>2018</v>
      </c>
      <c r="F2053" s="8">
        <f t="shared" si="99"/>
        <v>12</v>
      </c>
      <c r="G2053" t="s">
        <v>38</v>
      </c>
      <c r="H2053" t="str">
        <f>VLOOKUP(G2053,recodage_dispositifs!$A$1:$B$581,2,FALSE)</f>
        <v>PROLONGATEUR</v>
      </c>
      <c r="I2053" t="str">
        <f>VLOOKUP(G2053,recodage_dispositifs!$A$1:$C$581,3,FALSE)</f>
        <v>a_classer_plus_tard</v>
      </c>
    </row>
    <row r="2054" spans="1:9" x14ac:dyDescent="0.25">
      <c r="A2054" s="7">
        <v>43446</v>
      </c>
      <c r="B2054" s="7">
        <f t="shared" si="97"/>
        <v>43447</v>
      </c>
      <c r="C2054" s="7"/>
      <c r="D2054" s="7"/>
      <c r="E2054" s="8">
        <f t="shared" si="98"/>
        <v>2018</v>
      </c>
      <c r="F2054" s="8">
        <f t="shared" si="99"/>
        <v>12</v>
      </c>
      <c r="G2054" t="s">
        <v>38</v>
      </c>
      <c r="H2054" t="str">
        <f>VLOOKUP(G2054,recodage_dispositifs!$A$1:$B$581,2,FALSE)</f>
        <v>PROLONGATEUR</v>
      </c>
      <c r="I2054" t="str">
        <f>VLOOKUP(G2054,recodage_dispositifs!$A$1:$C$581,3,FALSE)</f>
        <v>a_classer_plus_tard</v>
      </c>
    </row>
    <row r="2055" spans="1:9" x14ac:dyDescent="0.25">
      <c r="A2055" s="7">
        <v>43446</v>
      </c>
      <c r="B2055" s="7">
        <f t="shared" si="97"/>
        <v>43447</v>
      </c>
      <c r="C2055" s="7"/>
      <c r="D2055" s="7"/>
      <c r="E2055" s="8">
        <f t="shared" si="98"/>
        <v>2018</v>
      </c>
      <c r="F2055" s="8">
        <f t="shared" si="99"/>
        <v>12</v>
      </c>
      <c r="G2055" t="s">
        <v>437</v>
      </c>
      <c r="H2055" t="str">
        <f>VLOOKUP(G2055,recodage_dispositifs!$A$1:$B$581,2,FALSE)</f>
        <v>PROTHESE TOTALE DE HANCHE</v>
      </c>
      <c r="I2055" t="str">
        <f>VLOOKUP(G2055,recodage_dispositifs!$A$1:$C$581,3,FALSE)</f>
        <v>chirurgie</v>
      </c>
    </row>
    <row r="2056" spans="1:9" x14ac:dyDescent="0.25">
      <c r="A2056" s="7">
        <v>43445</v>
      </c>
      <c r="B2056" s="7">
        <f t="shared" si="97"/>
        <v>43446</v>
      </c>
      <c r="C2056" s="7"/>
      <c r="D2056" s="7"/>
      <c r="E2056" s="8">
        <f t="shared" si="98"/>
        <v>2018</v>
      </c>
      <c r="F2056" s="8">
        <f t="shared" si="99"/>
        <v>12</v>
      </c>
      <c r="G2056" t="s">
        <v>209</v>
      </c>
      <c r="H2056" t="str">
        <f>VLOOKUP(G2056,recodage_dispositifs!$A$1:$B$581,2,FALSE)</f>
        <v>LEVE - PERSONNE MOBILE</v>
      </c>
      <c r="I2056" t="str">
        <f>VLOOKUP(G2056,recodage_dispositifs!$A$1:$C$581,3,FALSE)</f>
        <v>a_classer_plus_tard</v>
      </c>
    </row>
    <row r="2057" spans="1:9" x14ac:dyDescent="0.25">
      <c r="A2057" s="7">
        <v>43445</v>
      </c>
      <c r="B2057" s="7">
        <f t="shared" si="97"/>
        <v>43446</v>
      </c>
      <c r="C2057" s="7"/>
      <c r="D2057" s="7"/>
      <c r="E2057" s="8">
        <f t="shared" si="98"/>
        <v>2018</v>
      </c>
      <c r="F2057" s="8">
        <f t="shared" si="99"/>
        <v>12</v>
      </c>
      <c r="G2057" t="s">
        <v>409</v>
      </c>
      <c r="H2057" t="str">
        <f>VLOOKUP(G2057,recodage_dispositifs!$A$1:$B$581,2,FALSE)</f>
        <v>PMI</v>
      </c>
      <c r="I2057" t="str">
        <f>VLOOKUP(G2057,recodage_dispositifs!$A$1:$C$581,3,FALSE)</f>
        <v>a_classer_plus_tard</v>
      </c>
    </row>
    <row r="2058" spans="1:9" x14ac:dyDescent="0.25">
      <c r="A2058" s="7">
        <v>43445</v>
      </c>
      <c r="B2058" s="7">
        <f t="shared" si="97"/>
        <v>43446</v>
      </c>
      <c r="C2058" s="7"/>
      <c r="D2058" s="7"/>
      <c r="E2058" s="8">
        <f t="shared" si="98"/>
        <v>2018</v>
      </c>
      <c r="F2058" s="8">
        <f t="shared" si="99"/>
        <v>12</v>
      </c>
      <c r="G2058" t="s">
        <v>469</v>
      </c>
      <c r="H2058" t="str">
        <f>VLOOKUP(G2058,recodage_dispositifs!$A$1:$B$581,2,FALSE)</f>
        <v>CATHETER DE DILATATION URETERAL</v>
      </c>
      <c r="I2058" t="str">
        <f>VLOOKUP(G2058,recodage_dispositifs!$A$1:$C$581,3,FALSE)</f>
        <v>a_classer_plus_tard</v>
      </c>
    </row>
    <row r="2059" spans="1:9" x14ac:dyDescent="0.25">
      <c r="A2059" s="7">
        <v>43445</v>
      </c>
      <c r="B2059" s="7">
        <f t="shared" si="97"/>
        <v>43446</v>
      </c>
      <c r="C2059" s="7"/>
      <c r="D2059" s="7"/>
      <c r="E2059" s="8">
        <f t="shared" si="98"/>
        <v>2018</v>
      </c>
      <c r="F2059" s="8">
        <f t="shared" si="99"/>
        <v>12</v>
      </c>
      <c r="G2059" t="s">
        <v>523</v>
      </c>
      <c r="H2059" t="str">
        <f>VLOOKUP(G2059,recodage_dispositifs!$A$1:$B$581,2,FALSE)</f>
        <v>ARTHROSCOPE</v>
      </c>
      <c r="I2059" t="str">
        <f>VLOOKUP(G2059,recodage_dispositifs!$A$1:$C$581,3,FALSE)</f>
        <v>a_classer_plus_tard</v>
      </c>
    </row>
    <row r="2060" spans="1:9" x14ac:dyDescent="0.25">
      <c r="A2060" s="7">
        <v>43445</v>
      </c>
      <c r="B2060" s="7">
        <f t="shared" si="97"/>
        <v>43446</v>
      </c>
      <c r="C2060" s="7"/>
      <c r="D2060" s="7"/>
      <c r="E2060" s="8">
        <f t="shared" si="98"/>
        <v>2018</v>
      </c>
      <c r="F2060" s="8">
        <f t="shared" si="99"/>
        <v>12</v>
      </c>
      <c r="G2060" t="s">
        <v>594</v>
      </c>
      <c r="H2060" t="str">
        <f>VLOOKUP(G2060,recodage_dispositifs!$A$1:$B$581,2,FALSE)</f>
        <v>DMU POUR SAIGNEE</v>
      </c>
      <c r="I2060" t="str">
        <f>VLOOKUP(G2060,recodage_dispositifs!$A$1:$C$581,3,FALSE)</f>
        <v>a_classer_plus_tard</v>
      </c>
    </row>
    <row r="2061" spans="1:9" x14ac:dyDescent="0.25">
      <c r="A2061" s="7">
        <v>43445</v>
      </c>
      <c r="B2061" s="7">
        <f t="shared" si="97"/>
        <v>43446</v>
      </c>
      <c r="C2061" s="7"/>
      <c r="D2061" s="7"/>
      <c r="E2061" s="8">
        <f t="shared" si="98"/>
        <v>2018</v>
      </c>
      <c r="F2061" s="8">
        <f t="shared" si="99"/>
        <v>12</v>
      </c>
      <c r="G2061" t="s">
        <v>202</v>
      </c>
      <c r="H2061" t="str">
        <f>VLOOKUP(G2061,recodage_dispositifs!$A$1:$B$581,2,FALSE)</f>
        <v>SONDE DE DEFIBRILLATION</v>
      </c>
      <c r="I2061" t="str">
        <f>VLOOKUP(G2061,recodage_dispositifs!$A$1:$C$581,3,FALSE)</f>
        <v>a_classer_plus_tard</v>
      </c>
    </row>
    <row r="2062" spans="1:9" x14ac:dyDescent="0.25">
      <c r="A2062" s="7">
        <v>43445</v>
      </c>
      <c r="B2062" s="7">
        <f t="shared" si="97"/>
        <v>43446</v>
      </c>
      <c r="C2062" s="7"/>
      <c r="D2062" s="7"/>
      <c r="E2062" s="8">
        <f t="shared" si="98"/>
        <v>2018</v>
      </c>
      <c r="F2062" s="8">
        <f t="shared" si="99"/>
        <v>12</v>
      </c>
      <c r="G2062" t="s">
        <v>437</v>
      </c>
      <c r="H2062" t="str">
        <f>VLOOKUP(G2062,recodage_dispositifs!$A$1:$B$581,2,FALSE)</f>
        <v>PROTHESE TOTALE DE HANCHE</v>
      </c>
      <c r="I2062" t="str">
        <f>VLOOKUP(G2062,recodage_dispositifs!$A$1:$C$581,3,FALSE)</f>
        <v>chirurgie</v>
      </c>
    </row>
    <row r="2063" spans="1:9" x14ac:dyDescent="0.25">
      <c r="A2063" s="7">
        <v>43444</v>
      </c>
      <c r="B2063" s="7">
        <f t="shared" si="97"/>
        <v>43445</v>
      </c>
      <c r="C2063" s="7"/>
      <c r="D2063" s="7"/>
      <c r="E2063" s="8">
        <f t="shared" si="98"/>
        <v>2018</v>
      </c>
      <c r="F2063" s="8">
        <f t="shared" si="99"/>
        <v>12</v>
      </c>
      <c r="G2063" t="s">
        <v>401</v>
      </c>
      <c r="H2063" t="str">
        <f>VLOOKUP(G2063,recodage_dispositifs!$A$1:$B$581,2,FALSE)</f>
        <v>DISPOSITIF INTRA-UTERIN (STERILET)</v>
      </c>
      <c r="I2063" t="str">
        <f>VLOOKUP(G2063,recodage_dispositifs!$A$1:$C$581,3,FALSE)</f>
        <v>a_classer_plus_tard</v>
      </c>
    </row>
    <row r="2064" spans="1:9" x14ac:dyDescent="0.25">
      <c r="A2064" s="7">
        <v>43441</v>
      </c>
      <c r="B2064" s="7">
        <f t="shared" si="97"/>
        <v>43442</v>
      </c>
      <c r="C2064" s="7"/>
      <c r="D2064" s="7"/>
      <c r="E2064" s="8">
        <f t="shared" si="98"/>
        <v>2018</v>
      </c>
      <c r="F2064" s="8">
        <f t="shared" si="99"/>
        <v>12</v>
      </c>
      <c r="G2064" t="s">
        <v>437</v>
      </c>
      <c r="H2064" t="str">
        <f>VLOOKUP(G2064,recodage_dispositifs!$A$1:$B$581,2,FALSE)</f>
        <v>PROTHESE TOTALE DE HANCHE</v>
      </c>
      <c r="I2064" t="str">
        <f>VLOOKUP(G2064,recodage_dispositifs!$A$1:$C$581,3,FALSE)</f>
        <v>chirurgie</v>
      </c>
    </row>
    <row r="2065" spans="1:9" x14ac:dyDescent="0.25">
      <c r="A2065" s="7">
        <v>43440</v>
      </c>
      <c r="B2065" s="7">
        <f t="shared" si="97"/>
        <v>43441</v>
      </c>
      <c r="C2065" s="7"/>
      <c r="D2065" s="7"/>
      <c r="E2065" s="8">
        <f t="shared" si="98"/>
        <v>2018</v>
      </c>
      <c r="F2065" s="8">
        <f t="shared" si="99"/>
        <v>12</v>
      </c>
      <c r="G2065" t="s">
        <v>209</v>
      </c>
      <c r="H2065" t="str">
        <f>VLOOKUP(G2065,recodage_dispositifs!$A$1:$B$581,2,FALSE)</f>
        <v>LEVE - PERSONNE MOBILE</v>
      </c>
      <c r="I2065" t="str">
        <f>VLOOKUP(G2065,recodage_dispositifs!$A$1:$C$581,3,FALSE)</f>
        <v>a_classer_plus_tard</v>
      </c>
    </row>
    <row r="2066" spans="1:9" x14ac:dyDescent="0.25">
      <c r="A2066" s="7">
        <v>43440</v>
      </c>
      <c r="B2066" s="7">
        <f t="shared" si="97"/>
        <v>43441</v>
      </c>
      <c r="C2066" s="7"/>
      <c r="D2066" s="7"/>
      <c r="E2066" s="8">
        <f t="shared" si="98"/>
        <v>2018</v>
      </c>
      <c r="F2066" s="8">
        <f t="shared" si="99"/>
        <v>12</v>
      </c>
      <c r="G2066" t="s">
        <v>133</v>
      </c>
      <c r="H2066" t="str">
        <f>VLOOKUP(G2066,recodage_dispositifs!$A$1:$B$581,2,FALSE)</f>
        <v>RACCORD POUR PERFUSION</v>
      </c>
      <c r="I2066" t="str">
        <f>VLOOKUP(G2066,recodage_dispositifs!$A$1:$C$581,3,FALSE)</f>
        <v>a_classer_plus_tard</v>
      </c>
    </row>
    <row r="2067" spans="1:9" x14ac:dyDescent="0.25">
      <c r="A2067" s="7">
        <v>43440</v>
      </c>
      <c r="B2067" s="7">
        <f t="shared" si="97"/>
        <v>43441</v>
      </c>
      <c r="C2067" s="7"/>
      <c r="D2067" s="7"/>
      <c r="E2067" s="8">
        <f t="shared" si="98"/>
        <v>2018</v>
      </c>
      <c r="F2067" s="8">
        <f t="shared" si="99"/>
        <v>12</v>
      </c>
      <c r="G2067" t="s">
        <v>45</v>
      </c>
      <c r="H2067" t="str">
        <f>VLOOKUP(G2067,recodage_dispositifs!$A$1:$B$581,2,FALSE)</f>
        <v>AGRAFEUSE CHIRURGICALE</v>
      </c>
      <c r="I2067" t="str">
        <f>VLOOKUP(G2067,recodage_dispositifs!$A$1:$C$581,3,FALSE)</f>
        <v>chirurgie</v>
      </c>
    </row>
    <row r="2068" spans="1:9" x14ac:dyDescent="0.25">
      <c r="A2068" s="7">
        <v>43440</v>
      </c>
      <c r="B2068" s="7">
        <f t="shared" si="97"/>
        <v>43441</v>
      </c>
      <c r="C2068" s="7"/>
      <c r="D2068" s="7"/>
      <c r="E2068" s="8">
        <f t="shared" si="98"/>
        <v>2018</v>
      </c>
      <c r="F2068" s="8">
        <f t="shared" si="99"/>
        <v>12</v>
      </c>
      <c r="G2068" t="s">
        <v>45</v>
      </c>
      <c r="H2068" t="str">
        <f>VLOOKUP(G2068,recodage_dispositifs!$A$1:$B$581,2,FALSE)</f>
        <v>AGRAFEUSE CHIRURGICALE</v>
      </c>
      <c r="I2068" t="str">
        <f>VLOOKUP(G2068,recodage_dispositifs!$A$1:$C$581,3,FALSE)</f>
        <v>chirurgie</v>
      </c>
    </row>
    <row r="2069" spans="1:9" x14ac:dyDescent="0.25">
      <c r="A2069" s="7">
        <v>43440</v>
      </c>
      <c r="B2069" s="7">
        <f t="shared" si="97"/>
        <v>43441</v>
      </c>
      <c r="C2069" s="7"/>
      <c r="D2069" s="7"/>
      <c r="E2069" s="8">
        <f t="shared" si="98"/>
        <v>2018</v>
      </c>
      <c r="F2069" s="8">
        <f t="shared" si="99"/>
        <v>12</v>
      </c>
      <c r="G2069" t="s">
        <v>312</v>
      </c>
      <c r="H2069" t="str">
        <f>VLOOKUP(G2069,recodage_dispositifs!$A$1:$B$581,2,FALSE)</f>
        <v>CLIP POUR HEMOSTASE</v>
      </c>
      <c r="I2069" t="str">
        <f>VLOOKUP(G2069,recodage_dispositifs!$A$1:$C$581,3,FALSE)</f>
        <v>a_classer_plus_tard</v>
      </c>
    </row>
    <row r="2070" spans="1:9" x14ac:dyDescent="0.25">
      <c r="A2070" s="7">
        <v>43440</v>
      </c>
      <c r="B2070" s="7">
        <f t="shared" si="97"/>
        <v>43441</v>
      </c>
      <c r="C2070" s="7"/>
      <c r="D2070" s="7"/>
      <c r="E2070" s="8">
        <f t="shared" si="98"/>
        <v>2018</v>
      </c>
      <c r="F2070" s="8">
        <f t="shared" si="99"/>
        <v>12</v>
      </c>
      <c r="G2070" t="s">
        <v>266</v>
      </c>
      <c r="H2070" t="str">
        <f>VLOOKUP(G2070,recodage_dispositifs!$A$1:$B$581,2,FALSE)</f>
        <v>STENT PERIPHERIQUE</v>
      </c>
      <c r="I2070" t="str">
        <f>VLOOKUP(G2070,recodage_dispositifs!$A$1:$C$581,3,FALSE)</f>
        <v>a_classer_plus_tard</v>
      </c>
    </row>
    <row r="2071" spans="1:9" x14ac:dyDescent="0.25">
      <c r="A2071" s="7">
        <v>43439</v>
      </c>
      <c r="B2071" s="7">
        <f t="shared" si="97"/>
        <v>43440</v>
      </c>
      <c r="C2071" s="7"/>
      <c r="D2071" s="7"/>
      <c r="E2071" s="8">
        <f t="shared" si="98"/>
        <v>2018</v>
      </c>
      <c r="F2071" s="8">
        <f t="shared" si="99"/>
        <v>12</v>
      </c>
      <c r="G2071" t="s">
        <v>595</v>
      </c>
      <c r="H2071" t="str">
        <f>VLOOKUP(G2071,recodage_dispositifs!$A$1:$B$581,2,FALSE)</f>
        <v>GANT D'EXAMEN</v>
      </c>
      <c r="I2071" t="str">
        <f>VLOOKUP(G2071,recodage_dispositifs!$A$1:$C$581,3,FALSE)</f>
        <v>a_classer_plus_tard</v>
      </c>
    </row>
    <row r="2072" spans="1:9" x14ac:dyDescent="0.25">
      <c r="A2072" s="7">
        <v>43439</v>
      </c>
      <c r="B2072" s="7">
        <f t="shared" si="97"/>
        <v>43440</v>
      </c>
      <c r="C2072" s="7"/>
      <c r="D2072" s="7"/>
      <c r="E2072" s="8">
        <f t="shared" si="98"/>
        <v>2018</v>
      </c>
      <c r="F2072" s="8">
        <f t="shared" si="99"/>
        <v>12</v>
      </c>
      <c r="G2072" t="s">
        <v>374</v>
      </c>
      <c r="H2072" t="str">
        <f>VLOOKUP(G2072,recodage_dispositifs!$A$1:$B$581,2,FALSE)</f>
        <v>BISTOURI ELECTRIQUE</v>
      </c>
      <c r="I2072" t="str">
        <f>VLOOKUP(G2072,recodage_dispositifs!$A$1:$C$581,3,FALSE)</f>
        <v>chirurgie</v>
      </c>
    </row>
    <row r="2073" spans="1:9" x14ac:dyDescent="0.25">
      <c r="A2073" s="7">
        <v>43439</v>
      </c>
      <c r="B2073" s="7">
        <f t="shared" si="97"/>
        <v>43440</v>
      </c>
      <c r="C2073" s="7"/>
      <c r="D2073" s="7"/>
      <c r="E2073" s="8">
        <f t="shared" si="98"/>
        <v>2018</v>
      </c>
      <c r="F2073" s="8">
        <f t="shared" si="99"/>
        <v>12</v>
      </c>
      <c r="G2073" t="s">
        <v>83</v>
      </c>
      <c r="H2073" t="str">
        <f>VLOOKUP(G2073,recodage_dispositifs!$A$1:$B$581,2,FALSE)</f>
        <v>ENDOPROTHESE AORTIQUE</v>
      </c>
      <c r="I2073" t="str">
        <f>VLOOKUP(G2073,recodage_dispositifs!$A$1:$C$581,3,FALSE)</f>
        <v>a_classer_plus_tard</v>
      </c>
    </row>
    <row r="2074" spans="1:9" x14ac:dyDescent="0.25">
      <c r="A2074" s="7">
        <v>43439</v>
      </c>
      <c r="B2074" s="7">
        <f t="shared" si="97"/>
        <v>43440</v>
      </c>
      <c r="C2074" s="7"/>
      <c r="D2074" s="7"/>
      <c r="E2074" s="8">
        <f t="shared" si="98"/>
        <v>2018</v>
      </c>
      <c r="F2074" s="8">
        <f t="shared" si="99"/>
        <v>12</v>
      </c>
      <c r="G2074" t="s">
        <v>32</v>
      </c>
      <c r="H2074" t="str">
        <f>VLOOKUP(G2074,recodage_dispositifs!$A$1:$B$581,2,FALSE)</f>
        <v>CHAMBRE A CATHETER IMPLANTABLE</v>
      </c>
      <c r="I2074" t="str">
        <f>VLOOKUP(G2074,recodage_dispositifs!$A$1:$C$581,3,FALSE)</f>
        <v>a_classer_plus_tard</v>
      </c>
    </row>
    <row r="2075" spans="1:9" x14ac:dyDescent="0.25">
      <c r="A2075" s="7">
        <v>43438</v>
      </c>
      <c r="B2075" s="7">
        <f t="shared" si="97"/>
        <v>43439</v>
      </c>
      <c r="C2075" s="7"/>
      <c r="D2075" s="7"/>
      <c r="E2075" s="8">
        <f t="shared" si="98"/>
        <v>2018</v>
      </c>
      <c r="F2075" s="8">
        <f t="shared" si="99"/>
        <v>12</v>
      </c>
      <c r="G2075" t="s">
        <v>503</v>
      </c>
      <c r="H2075" t="str">
        <f>VLOOKUP(G2075,recodage_dispositifs!$A$1:$B$581,2,FALSE)</f>
        <v>APPAREIL DE CHIRURGIE VITREO - RETINIENNE</v>
      </c>
      <c r="I2075" t="str">
        <f>VLOOKUP(G2075,recodage_dispositifs!$A$1:$C$581,3,FALSE)</f>
        <v>chirurgie</v>
      </c>
    </row>
    <row r="2076" spans="1:9" x14ac:dyDescent="0.25">
      <c r="A2076" s="7">
        <v>43438</v>
      </c>
      <c r="B2076" s="7">
        <f t="shared" si="97"/>
        <v>43439</v>
      </c>
      <c r="C2076" s="7"/>
      <c r="D2076" s="7"/>
      <c r="E2076" s="8">
        <f t="shared" si="98"/>
        <v>2018</v>
      </c>
      <c r="F2076" s="8">
        <f t="shared" si="99"/>
        <v>12</v>
      </c>
      <c r="G2076" t="s">
        <v>323</v>
      </c>
      <c r="H2076" t="str">
        <f>VLOOKUP(G2076,recodage_dispositifs!$A$1:$B$581,2,FALSE)</f>
        <v>BAIE D'ELECTROPHYSIOLOGIE</v>
      </c>
      <c r="I2076" t="str">
        <f>VLOOKUP(G2076,recodage_dispositifs!$A$1:$C$581,3,FALSE)</f>
        <v>a_classer_plus_tard</v>
      </c>
    </row>
    <row r="2077" spans="1:9" x14ac:dyDescent="0.25">
      <c r="A2077" s="7">
        <v>43438</v>
      </c>
      <c r="B2077" s="7">
        <f t="shared" si="97"/>
        <v>43439</v>
      </c>
      <c r="C2077" s="7"/>
      <c r="D2077" s="7"/>
      <c r="E2077" s="8">
        <f t="shared" si="98"/>
        <v>2018</v>
      </c>
      <c r="F2077" s="8">
        <f t="shared" si="99"/>
        <v>12</v>
      </c>
      <c r="G2077" t="s">
        <v>596</v>
      </c>
      <c r="H2077" t="str">
        <f>VLOOKUP(G2077,recodage_dispositifs!$A$1:$B$581,2,FALSE)</f>
        <v>TUBULURE POUR POMPE D'IRRIGATION POUR HYSTERIO</v>
      </c>
      <c r="I2077" t="str">
        <f>VLOOKUP(G2077,recodage_dispositifs!$A$1:$C$581,3,FALSE)</f>
        <v>a_classer_plus_tard</v>
      </c>
    </row>
    <row r="2078" spans="1:9" x14ac:dyDescent="0.25">
      <c r="A2078" s="7">
        <v>43438</v>
      </c>
      <c r="B2078" s="7">
        <f t="shared" si="97"/>
        <v>43439</v>
      </c>
      <c r="C2078" s="7"/>
      <c r="D2078" s="7"/>
      <c r="E2078" s="8">
        <f t="shared" si="98"/>
        <v>2018</v>
      </c>
      <c r="F2078" s="8">
        <f t="shared" si="99"/>
        <v>12</v>
      </c>
      <c r="G2078" t="s">
        <v>266</v>
      </c>
      <c r="H2078" t="str">
        <f>VLOOKUP(G2078,recodage_dispositifs!$A$1:$B$581,2,FALSE)</f>
        <v>STENT PERIPHERIQUE</v>
      </c>
      <c r="I2078" t="str">
        <f>VLOOKUP(G2078,recodage_dispositifs!$A$1:$C$581,3,FALSE)</f>
        <v>a_classer_plus_tard</v>
      </c>
    </row>
    <row r="2079" spans="1:9" x14ac:dyDescent="0.25">
      <c r="A2079" s="7">
        <v>43438</v>
      </c>
      <c r="B2079" s="7">
        <f t="shared" si="97"/>
        <v>43439</v>
      </c>
      <c r="C2079" s="7"/>
      <c r="D2079" s="7"/>
      <c r="E2079" s="8">
        <f t="shared" si="98"/>
        <v>2018</v>
      </c>
      <c r="F2079" s="8">
        <f t="shared" si="99"/>
        <v>12</v>
      </c>
      <c r="G2079" t="s">
        <v>374</v>
      </c>
      <c r="H2079" t="str">
        <f>VLOOKUP(G2079,recodage_dispositifs!$A$1:$B$581,2,FALSE)</f>
        <v>BISTOURI ELECTRIQUE</v>
      </c>
      <c r="I2079" t="str">
        <f>VLOOKUP(G2079,recodage_dispositifs!$A$1:$C$581,3,FALSE)</f>
        <v>chirurgie</v>
      </c>
    </row>
    <row r="2080" spans="1:9" x14ac:dyDescent="0.25">
      <c r="A2080" s="7">
        <v>43438</v>
      </c>
      <c r="B2080" s="7">
        <f t="shared" si="97"/>
        <v>43439</v>
      </c>
      <c r="C2080" s="7"/>
      <c r="D2080" s="7"/>
      <c r="E2080" s="8">
        <f t="shared" si="98"/>
        <v>2018</v>
      </c>
      <c r="F2080" s="8">
        <f t="shared" si="99"/>
        <v>12</v>
      </c>
      <c r="G2080" t="s">
        <v>45</v>
      </c>
      <c r="H2080" t="str">
        <f>VLOOKUP(G2080,recodage_dispositifs!$A$1:$B$581,2,FALSE)</f>
        <v>AGRAFEUSE CHIRURGICALE</v>
      </c>
      <c r="I2080" t="str">
        <f>VLOOKUP(G2080,recodage_dispositifs!$A$1:$C$581,3,FALSE)</f>
        <v>chirurgie</v>
      </c>
    </row>
    <row r="2081" spans="1:9" x14ac:dyDescent="0.25">
      <c r="A2081" s="7">
        <v>43438</v>
      </c>
      <c r="B2081" s="7">
        <f t="shared" si="97"/>
        <v>43439</v>
      </c>
      <c r="C2081" s="7"/>
      <c r="D2081" s="7"/>
      <c r="E2081" s="8">
        <f t="shared" si="98"/>
        <v>2018</v>
      </c>
      <c r="F2081" s="8">
        <f t="shared" si="99"/>
        <v>12</v>
      </c>
      <c r="G2081" t="s">
        <v>437</v>
      </c>
      <c r="H2081" t="str">
        <f>VLOOKUP(G2081,recodage_dispositifs!$A$1:$B$581,2,FALSE)</f>
        <v>PROTHESE TOTALE DE HANCHE</v>
      </c>
      <c r="I2081" t="str">
        <f>VLOOKUP(G2081,recodage_dispositifs!$A$1:$C$581,3,FALSE)</f>
        <v>chirurgie</v>
      </c>
    </row>
    <row r="2082" spans="1:9" x14ac:dyDescent="0.25">
      <c r="A2082" s="7">
        <v>43438</v>
      </c>
      <c r="B2082" s="7">
        <f t="shared" si="97"/>
        <v>43439</v>
      </c>
      <c r="C2082" s="7"/>
      <c r="D2082" s="7"/>
      <c r="E2082" s="8">
        <f t="shared" si="98"/>
        <v>2018</v>
      </c>
      <c r="F2082" s="8">
        <f t="shared" si="99"/>
        <v>12</v>
      </c>
      <c r="G2082" t="s">
        <v>54</v>
      </c>
      <c r="H2082" t="str">
        <f>VLOOKUP(G2082,recodage_dispositifs!$A$1:$B$581,2,FALSE)</f>
        <v>DEFIBRILLATEUR IMPLANTABLE</v>
      </c>
      <c r="I2082" t="str">
        <f>VLOOKUP(G2082,recodage_dispositifs!$A$1:$C$581,3,FALSE)</f>
        <v>a_classer_plus_tard</v>
      </c>
    </row>
    <row r="2083" spans="1:9" x14ac:dyDescent="0.25">
      <c r="A2083" s="7">
        <v>43438</v>
      </c>
      <c r="B2083" s="7">
        <f t="shared" si="97"/>
        <v>43439</v>
      </c>
      <c r="C2083" s="7"/>
      <c r="D2083" s="7"/>
      <c r="E2083" s="8">
        <f t="shared" si="98"/>
        <v>2018</v>
      </c>
      <c r="F2083" s="8">
        <f t="shared" si="99"/>
        <v>12</v>
      </c>
      <c r="G2083" t="s">
        <v>54</v>
      </c>
      <c r="H2083" t="str">
        <f>VLOOKUP(G2083,recodage_dispositifs!$A$1:$B$581,2,FALSE)</f>
        <v>DEFIBRILLATEUR IMPLANTABLE</v>
      </c>
      <c r="I2083" t="str">
        <f>VLOOKUP(G2083,recodage_dispositifs!$A$1:$C$581,3,FALSE)</f>
        <v>a_classer_plus_tard</v>
      </c>
    </row>
    <row r="2084" spans="1:9" x14ac:dyDescent="0.25">
      <c r="A2084" s="7">
        <v>43438</v>
      </c>
      <c r="B2084" s="7">
        <f t="shared" si="97"/>
        <v>43439</v>
      </c>
      <c r="C2084" s="7"/>
      <c r="D2084" s="7"/>
      <c r="E2084" s="8">
        <f t="shared" si="98"/>
        <v>2018</v>
      </c>
      <c r="F2084" s="8">
        <f t="shared" si="99"/>
        <v>12</v>
      </c>
      <c r="G2084" t="s">
        <v>54</v>
      </c>
      <c r="H2084" t="str">
        <f>VLOOKUP(G2084,recodage_dispositifs!$A$1:$B$581,2,FALSE)</f>
        <v>DEFIBRILLATEUR IMPLANTABLE</v>
      </c>
      <c r="I2084" t="str">
        <f>VLOOKUP(G2084,recodage_dispositifs!$A$1:$C$581,3,FALSE)</f>
        <v>a_classer_plus_tard</v>
      </c>
    </row>
    <row r="2085" spans="1:9" x14ac:dyDescent="0.25">
      <c r="A2085" s="7">
        <v>43437</v>
      </c>
      <c r="B2085" s="7">
        <f t="shared" si="97"/>
        <v>43438</v>
      </c>
      <c r="C2085" s="7"/>
      <c r="D2085" s="7"/>
      <c r="E2085" s="8">
        <f t="shared" si="98"/>
        <v>2018</v>
      </c>
      <c r="F2085" s="8">
        <f t="shared" si="99"/>
        <v>12</v>
      </c>
      <c r="G2085" t="s">
        <v>597</v>
      </c>
      <c r="H2085" t="str">
        <f>VLOOKUP(G2085,recodage_dispositifs!$A$1:$B$581,2,FALSE)</f>
        <v>VENTILATEUR D'ANESTHÉSIE</v>
      </c>
      <c r="I2085" t="str">
        <f>VLOOKUP(G2085,recodage_dispositifs!$A$1:$C$581,3,FALSE)</f>
        <v>a_classer_plus_tard</v>
      </c>
    </row>
    <row r="2086" spans="1:9" x14ac:dyDescent="0.25">
      <c r="A2086" s="7">
        <v>43437</v>
      </c>
      <c r="B2086" s="7">
        <f t="shared" si="97"/>
        <v>43438</v>
      </c>
      <c r="C2086" s="7"/>
      <c r="D2086" s="7"/>
      <c r="E2086" s="8">
        <f t="shared" si="98"/>
        <v>2018</v>
      </c>
      <c r="F2086" s="8">
        <f t="shared" si="99"/>
        <v>12</v>
      </c>
      <c r="G2086" t="s">
        <v>434</v>
      </c>
      <c r="H2086" t="str">
        <f>VLOOKUP(G2086,recodage_dispositifs!$A$1:$B$581,2,FALSE)</f>
        <v>FIL DE SUTURE CHIRURGICAL</v>
      </c>
      <c r="I2086" t="str">
        <f>VLOOKUP(G2086,recodage_dispositifs!$A$1:$C$581,3,FALSE)</f>
        <v>a_classer_plus_tard</v>
      </c>
    </row>
    <row r="2087" spans="1:9" x14ac:dyDescent="0.25">
      <c r="A2087" s="7">
        <v>43437</v>
      </c>
      <c r="B2087" s="7">
        <f t="shared" si="97"/>
        <v>43438</v>
      </c>
      <c r="C2087" s="7"/>
      <c r="D2087" s="7"/>
      <c r="E2087" s="8">
        <f t="shared" si="98"/>
        <v>2018</v>
      </c>
      <c r="F2087" s="8">
        <f t="shared" si="99"/>
        <v>12</v>
      </c>
      <c r="G2087" t="s">
        <v>401</v>
      </c>
      <c r="H2087" t="str">
        <f>VLOOKUP(G2087,recodage_dispositifs!$A$1:$B$581,2,FALSE)</f>
        <v>DISPOSITIF INTRA-UTERIN (STERILET)</v>
      </c>
      <c r="I2087" t="str">
        <f>VLOOKUP(G2087,recodage_dispositifs!$A$1:$C$581,3,FALSE)</f>
        <v>a_classer_plus_tard</v>
      </c>
    </row>
    <row r="2088" spans="1:9" x14ac:dyDescent="0.25">
      <c r="A2088" s="7">
        <v>43437</v>
      </c>
      <c r="B2088" s="7">
        <f t="shared" si="97"/>
        <v>43438</v>
      </c>
      <c r="C2088" s="7"/>
      <c r="D2088" s="7"/>
      <c r="E2088" s="8">
        <f t="shared" si="98"/>
        <v>2018</v>
      </c>
      <c r="F2088" s="8">
        <f t="shared" si="99"/>
        <v>12</v>
      </c>
      <c r="G2088" t="s">
        <v>401</v>
      </c>
      <c r="H2088" t="str">
        <f>VLOOKUP(G2088,recodage_dispositifs!$A$1:$B$581,2,FALSE)</f>
        <v>DISPOSITIF INTRA-UTERIN (STERILET)</v>
      </c>
      <c r="I2088" t="str">
        <f>VLOOKUP(G2088,recodage_dispositifs!$A$1:$C$581,3,FALSE)</f>
        <v>a_classer_plus_tard</v>
      </c>
    </row>
    <row r="2089" spans="1:9" x14ac:dyDescent="0.25">
      <c r="A2089" s="7">
        <v>43437</v>
      </c>
      <c r="B2089" s="7">
        <f t="shared" si="97"/>
        <v>43438</v>
      </c>
      <c r="C2089" s="7"/>
      <c r="D2089" s="7"/>
      <c r="E2089" s="8">
        <f t="shared" si="98"/>
        <v>2018</v>
      </c>
      <c r="F2089" s="8">
        <f t="shared" si="99"/>
        <v>12</v>
      </c>
      <c r="G2089" t="s">
        <v>133</v>
      </c>
      <c r="H2089" t="str">
        <f>VLOOKUP(G2089,recodage_dispositifs!$A$1:$B$581,2,FALSE)</f>
        <v>RACCORD POUR PERFUSION</v>
      </c>
      <c r="I2089" t="str">
        <f>VLOOKUP(G2089,recodage_dispositifs!$A$1:$C$581,3,FALSE)</f>
        <v>a_classer_plus_tard</v>
      </c>
    </row>
    <row r="2090" spans="1:9" x14ac:dyDescent="0.25">
      <c r="A2090" s="7">
        <v>43437</v>
      </c>
      <c r="B2090" s="7">
        <f t="shared" si="97"/>
        <v>43438</v>
      </c>
      <c r="C2090" s="7"/>
      <c r="D2090" s="7"/>
      <c r="E2090" s="8">
        <f t="shared" si="98"/>
        <v>2018</v>
      </c>
      <c r="F2090" s="8">
        <f t="shared" si="99"/>
        <v>12</v>
      </c>
      <c r="G2090" t="s">
        <v>585</v>
      </c>
      <c r="H2090" t="str">
        <f>VLOOKUP(G2090,recodage_dispositifs!$A$1:$B$581,2,FALSE)</f>
        <v>ECHO - ENDOSCOPE</v>
      </c>
      <c r="I2090" t="str">
        <f>VLOOKUP(G2090,recodage_dispositifs!$A$1:$C$581,3,FALSE)</f>
        <v>a_classer_plus_tard</v>
      </c>
    </row>
    <row r="2091" spans="1:9" x14ac:dyDescent="0.25">
      <c r="A2091" s="7">
        <v>43437</v>
      </c>
      <c r="B2091" s="7">
        <f t="shared" si="97"/>
        <v>43438</v>
      </c>
      <c r="C2091" s="7"/>
      <c r="D2091" s="7"/>
      <c r="E2091" s="8">
        <f t="shared" si="98"/>
        <v>2018</v>
      </c>
      <c r="F2091" s="8">
        <f t="shared" si="99"/>
        <v>12</v>
      </c>
      <c r="G2091" t="s">
        <v>137</v>
      </c>
      <c r="H2091" t="str">
        <f>VLOOKUP(G2091,recodage_dispositifs!$A$1:$B$581,2,FALSE)</f>
        <v>ANALYSEURS IMMUNO-HEMATO: GROUPAGE+PHENO+RAI TECH CLASSIQUE</v>
      </c>
      <c r="I2091" t="str">
        <f>VLOOKUP(G2091,recodage_dispositifs!$A$1:$C$581,3,FALSE)</f>
        <v>biologie_medicale</v>
      </c>
    </row>
    <row r="2092" spans="1:9" x14ac:dyDescent="0.25">
      <c r="A2092" s="7">
        <v>43437</v>
      </c>
      <c r="B2092" s="7">
        <f t="shared" si="97"/>
        <v>43438</v>
      </c>
      <c r="C2092" s="7"/>
      <c r="D2092" s="7"/>
      <c r="E2092" s="8">
        <f t="shared" si="98"/>
        <v>2018</v>
      </c>
      <c r="F2092" s="8">
        <f t="shared" si="99"/>
        <v>12</v>
      </c>
      <c r="G2092" t="s">
        <v>484</v>
      </c>
      <c r="H2092" t="str">
        <f>VLOOKUP(G2092,recodage_dispositifs!$A$1:$B$581,2,FALSE)</f>
        <v>MICO PARASITO : TOXOPLASMOSE</v>
      </c>
      <c r="I2092" t="str">
        <f>VLOOKUP(G2092,recodage_dispositifs!$A$1:$C$581,3,FALSE)</f>
        <v>a_classer_plus_tard</v>
      </c>
    </row>
    <row r="2093" spans="1:9" x14ac:dyDescent="0.25">
      <c r="A2093" s="7">
        <v>43437</v>
      </c>
      <c r="B2093" s="7">
        <f t="shared" si="97"/>
        <v>43438</v>
      </c>
      <c r="C2093" s="7"/>
      <c r="D2093" s="7"/>
      <c r="E2093" s="8">
        <f t="shared" si="98"/>
        <v>2018</v>
      </c>
      <c r="F2093" s="8">
        <f t="shared" si="99"/>
        <v>12</v>
      </c>
      <c r="G2093" t="s">
        <v>384</v>
      </c>
      <c r="H2093" t="str">
        <f>VLOOKUP(G2093,recodage_dispositifs!$A$1:$B$581,2,FALSE)</f>
        <v>AIGUILLE</v>
      </c>
      <c r="I2093" t="str">
        <f>VLOOKUP(G2093,recodage_dispositifs!$A$1:$C$581,3,FALSE)</f>
        <v>a_classer_plus_tard</v>
      </c>
    </row>
    <row r="2094" spans="1:9" x14ac:dyDescent="0.25">
      <c r="A2094" s="7">
        <v>43437</v>
      </c>
      <c r="B2094" s="7">
        <f t="shared" si="97"/>
        <v>43438</v>
      </c>
      <c r="C2094" s="7"/>
      <c r="D2094" s="7"/>
      <c r="E2094" s="8">
        <f t="shared" si="98"/>
        <v>2018</v>
      </c>
      <c r="F2094" s="8">
        <f t="shared" si="99"/>
        <v>12</v>
      </c>
      <c r="G2094" t="s">
        <v>558</v>
      </c>
      <c r="H2094" t="str">
        <f>VLOOKUP(G2094,recodage_dispositifs!$A$1:$B$581,2,FALSE)</f>
        <v xml:space="preserve">DISPOSITIF DE DRAINAGE THORACIQUE </v>
      </c>
      <c r="I2094" t="str">
        <f>VLOOKUP(G2094,recodage_dispositifs!$A$1:$C$581,3,FALSE)</f>
        <v>a_classer_plus_tard</v>
      </c>
    </row>
    <row r="2095" spans="1:9" x14ac:dyDescent="0.25">
      <c r="A2095" s="7">
        <v>43437</v>
      </c>
      <c r="B2095" s="7">
        <f t="shared" si="97"/>
        <v>43438</v>
      </c>
      <c r="C2095" s="7"/>
      <c r="D2095" s="7"/>
      <c r="E2095" s="8">
        <f t="shared" si="98"/>
        <v>2018</v>
      </c>
      <c r="F2095" s="8">
        <f t="shared" si="99"/>
        <v>12</v>
      </c>
      <c r="G2095" t="s">
        <v>197</v>
      </c>
      <c r="H2095" t="str">
        <f>VLOOKUP(G2095,recodage_dispositifs!$A$1:$B$581,2,FALSE)</f>
        <v>LARYNGOSCOPE : LAME</v>
      </c>
      <c r="I2095" t="str">
        <f>VLOOKUP(G2095,recodage_dispositifs!$A$1:$C$581,3,FALSE)</f>
        <v>a_classer_plus_tard</v>
      </c>
    </row>
    <row r="2096" spans="1:9" x14ac:dyDescent="0.25">
      <c r="A2096" s="7">
        <v>43437</v>
      </c>
      <c r="B2096" s="7">
        <f t="shared" si="97"/>
        <v>43438</v>
      </c>
      <c r="C2096" s="7"/>
      <c r="D2096" s="7"/>
      <c r="E2096" s="8">
        <f t="shared" si="98"/>
        <v>2018</v>
      </c>
      <c r="F2096" s="8">
        <f t="shared" si="99"/>
        <v>12</v>
      </c>
      <c r="G2096" t="s">
        <v>54</v>
      </c>
      <c r="H2096" t="str">
        <f>VLOOKUP(G2096,recodage_dispositifs!$A$1:$B$581,2,FALSE)</f>
        <v>DEFIBRILLATEUR IMPLANTABLE</v>
      </c>
      <c r="I2096" t="str">
        <f>VLOOKUP(G2096,recodage_dispositifs!$A$1:$C$581,3,FALSE)</f>
        <v>a_classer_plus_tard</v>
      </c>
    </row>
    <row r="2097" spans="1:9" x14ac:dyDescent="0.25">
      <c r="A2097" s="7">
        <v>43434</v>
      </c>
      <c r="B2097" s="7">
        <f t="shared" si="97"/>
        <v>43435</v>
      </c>
      <c r="C2097" s="7"/>
      <c r="D2097" s="7"/>
      <c r="E2097" s="8">
        <f t="shared" si="98"/>
        <v>2018</v>
      </c>
      <c r="F2097" s="8">
        <f t="shared" si="99"/>
        <v>11</v>
      </c>
      <c r="G2097" t="s">
        <v>60</v>
      </c>
      <c r="H2097" t="str">
        <f>VLOOKUP(G2097,recodage_dispositifs!$A$1:$B$581,2,FALSE)</f>
        <v>STIMULATEUR CARDIAQUE IMPLANTABLE</v>
      </c>
      <c r="I2097" t="str">
        <f>VLOOKUP(G2097,recodage_dispositifs!$A$1:$C$581,3,FALSE)</f>
        <v>a_classer_plus_tard</v>
      </c>
    </row>
    <row r="2098" spans="1:9" x14ac:dyDescent="0.25">
      <c r="A2098" s="7">
        <v>43434</v>
      </c>
      <c r="B2098" s="7">
        <f t="shared" si="97"/>
        <v>43435</v>
      </c>
      <c r="C2098" s="7"/>
      <c r="D2098" s="7"/>
      <c r="E2098" s="8">
        <f t="shared" si="98"/>
        <v>2018</v>
      </c>
      <c r="F2098" s="8">
        <f t="shared" si="99"/>
        <v>11</v>
      </c>
      <c r="G2098" t="s">
        <v>420</v>
      </c>
      <c r="H2098" t="str">
        <f>VLOOKUP(G2098,recodage_dispositifs!$A$1:$B$581,2,FALSE)</f>
        <v>GANT DE CHIRURGIE</v>
      </c>
      <c r="I2098" t="str">
        <f>VLOOKUP(G2098,recodage_dispositifs!$A$1:$C$581,3,FALSE)</f>
        <v>a_classer_plus_tard</v>
      </c>
    </row>
    <row r="2099" spans="1:9" x14ac:dyDescent="0.25">
      <c r="A2099" s="7">
        <v>43434</v>
      </c>
      <c r="B2099" s="7">
        <f t="shared" si="97"/>
        <v>43435</v>
      </c>
      <c r="C2099" s="7"/>
      <c r="D2099" s="7"/>
      <c r="E2099" s="8">
        <f t="shared" si="98"/>
        <v>2018</v>
      </c>
      <c r="F2099" s="8">
        <f t="shared" si="99"/>
        <v>11</v>
      </c>
      <c r="G2099" t="s">
        <v>178</v>
      </c>
      <c r="H2099" t="str">
        <f>VLOOKUP(G2099,recodage_dispositifs!$A$1:$B$581,2,FALSE)</f>
        <v>VALVE CARDIAQUE BIOLOGIQUE</v>
      </c>
      <c r="I2099" t="str">
        <f>VLOOKUP(G2099,recodage_dispositifs!$A$1:$C$581,3,FALSE)</f>
        <v>a_classer_plus_tard</v>
      </c>
    </row>
    <row r="2100" spans="1:9" x14ac:dyDescent="0.25">
      <c r="A2100" s="7">
        <v>43434</v>
      </c>
      <c r="B2100" s="7">
        <f t="shared" si="97"/>
        <v>43435</v>
      </c>
      <c r="C2100" s="7"/>
      <c r="D2100" s="7"/>
      <c r="E2100" s="8">
        <f t="shared" si="98"/>
        <v>2018</v>
      </c>
      <c r="F2100" s="8">
        <f t="shared" si="99"/>
        <v>11</v>
      </c>
      <c r="G2100" t="s">
        <v>99</v>
      </c>
      <c r="H2100" t="str">
        <f>VLOOKUP(G2100,recodage_dispositifs!$A$1:$B$581,2,FALSE)</f>
        <v>PHACO - EMULSIFICATEUR</v>
      </c>
      <c r="I2100" t="str">
        <f>VLOOKUP(G2100,recodage_dispositifs!$A$1:$C$581,3,FALSE)</f>
        <v>a_classer_plus_tard</v>
      </c>
    </row>
    <row r="2101" spans="1:9" x14ac:dyDescent="0.25">
      <c r="A2101" s="7">
        <v>43434</v>
      </c>
      <c r="B2101" s="7">
        <f t="shared" si="97"/>
        <v>43435</v>
      </c>
      <c r="C2101" s="7"/>
      <c r="D2101" s="7"/>
      <c r="E2101" s="8">
        <f t="shared" si="98"/>
        <v>2018</v>
      </c>
      <c r="F2101" s="8">
        <f t="shared" si="99"/>
        <v>11</v>
      </c>
      <c r="G2101" t="s">
        <v>99</v>
      </c>
      <c r="H2101" t="str">
        <f>VLOOKUP(G2101,recodage_dispositifs!$A$1:$B$581,2,FALSE)</f>
        <v>PHACO - EMULSIFICATEUR</v>
      </c>
      <c r="I2101" t="str">
        <f>VLOOKUP(G2101,recodage_dispositifs!$A$1:$C$581,3,FALSE)</f>
        <v>a_classer_plus_tard</v>
      </c>
    </row>
    <row r="2102" spans="1:9" x14ac:dyDescent="0.25">
      <c r="A2102" s="7">
        <v>43434</v>
      </c>
      <c r="B2102" s="7">
        <f t="shared" si="97"/>
        <v>43435</v>
      </c>
      <c r="C2102" s="7"/>
      <c r="D2102" s="7"/>
      <c r="E2102" s="8">
        <f t="shared" si="98"/>
        <v>2018</v>
      </c>
      <c r="F2102" s="8">
        <f t="shared" si="99"/>
        <v>11</v>
      </c>
      <c r="G2102" t="s">
        <v>123</v>
      </c>
      <c r="H2102" t="str">
        <f>VLOOKUP(G2102,recodage_dispositifs!$A$1:$B$581,2,FALSE)</f>
        <v>INFLATEUR</v>
      </c>
      <c r="I2102" t="str">
        <f>VLOOKUP(G2102,recodage_dispositifs!$A$1:$C$581,3,FALSE)</f>
        <v>a_classer_plus_tard</v>
      </c>
    </row>
    <row r="2103" spans="1:9" x14ac:dyDescent="0.25">
      <c r="A2103" s="7">
        <v>43434</v>
      </c>
      <c r="B2103" s="7">
        <f t="shared" si="97"/>
        <v>43435</v>
      </c>
      <c r="C2103" s="7"/>
      <c r="D2103" s="7"/>
      <c r="E2103" s="8">
        <f t="shared" si="98"/>
        <v>2018</v>
      </c>
      <c r="F2103" s="8">
        <f t="shared" si="99"/>
        <v>11</v>
      </c>
      <c r="G2103" t="s">
        <v>533</v>
      </c>
      <c r="H2103" t="str">
        <f>VLOOKUP(G2103,recodage_dispositifs!$A$1:$B$581,2,FALSE)</f>
        <v>RECUPERATEUR DE SANG</v>
      </c>
      <c r="I2103" t="str">
        <f>VLOOKUP(G2103,recodage_dispositifs!$A$1:$C$581,3,FALSE)</f>
        <v>a_classer_plus_tard</v>
      </c>
    </row>
    <row r="2104" spans="1:9" x14ac:dyDescent="0.25">
      <c r="A2104" s="7">
        <v>43433</v>
      </c>
      <c r="B2104" s="7">
        <f t="shared" si="97"/>
        <v>43434</v>
      </c>
      <c r="C2104" s="7"/>
      <c r="D2104" s="7"/>
      <c r="E2104" s="8">
        <f t="shared" si="98"/>
        <v>2018</v>
      </c>
      <c r="F2104" s="8">
        <f t="shared" si="99"/>
        <v>11</v>
      </c>
      <c r="G2104" t="s">
        <v>452</v>
      </c>
      <c r="H2104" t="str">
        <f>VLOOKUP(G2104,recodage_dispositifs!$A$1:$B$581,2,FALSE)</f>
        <v>APPAREILS DE MESURE DU GLUCOSE EN CONTINU</v>
      </c>
      <c r="I2104" t="str">
        <f>VLOOKUP(G2104,recodage_dispositifs!$A$1:$C$581,3,FALSE)</f>
        <v>biologie_medicale</v>
      </c>
    </row>
    <row r="2105" spans="1:9" x14ac:dyDescent="0.25">
      <c r="A2105" s="7">
        <v>43433</v>
      </c>
      <c r="B2105" s="7">
        <f t="shared" si="97"/>
        <v>43434</v>
      </c>
      <c r="C2105" s="7"/>
      <c r="D2105" s="7"/>
      <c r="E2105" s="8">
        <f t="shared" si="98"/>
        <v>2018</v>
      </c>
      <c r="F2105" s="8">
        <f t="shared" si="99"/>
        <v>11</v>
      </c>
      <c r="G2105" t="s">
        <v>374</v>
      </c>
      <c r="H2105" t="str">
        <f>VLOOKUP(G2105,recodage_dispositifs!$A$1:$B$581,2,FALSE)</f>
        <v>BISTOURI ELECTRIQUE</v>
      </c>
      <c r="I2105" t="str">
        <f>VLOOKUP(G2105,recodage_dispositifs!$A$1:$C$581,3,FALSE)</f>
        <v>chirurgie</v>
      </c>
    </row>
    <row r="2106" spans="1:9" x14ac:dyDescent="0.25">
      <c r="A2106" s="7">
        <v>43433</v>
      </c>
      <c r="B2106" s="7">
        <f t="shared" si="97"/>
        <v>43434</v>
      </c>
      <c r="C2106" s="7"/>
      <c r="D2106" s="7"/>
      <c r="E2106" s="8">
        <f t="shared" si="98"/>
        <v>2018</v>
      </c>
      <c r="F2106" s="8">
        <f t="shared" si="99"/>
        <v>11</v>
      </c>
      <c r="G2106" t="s">
        <v>420</v>
      </c>
      <c r="H2106" t="str">
        <f>VLOOKUP(G2106,recodage_dispositifs!$A$1:$B$581,2,FALSE)</f>
        <v>GANT DE CHIRURGIE</v>
      </c>
      <c r="I2106" t="str">
        <f>VLOOKUP(G2106,recodage_dispositifs!$A$1:$C$581,3,FALSE)</f>
        <v>a_classer_plus_tard</v>
      </c>
    </row>
    <row r="2107" spans="1:9" x14ac:dyDescent="0.25">
      <c r="A2107" s="7">
        <v>43433</v>
      </c>
      <c r="B2107" s="7">
        <f t="shared" si="97"/>
        <v>43434</v>
      </c>
      <c r="C2107" s="7"/>
      <c r="D2107" s="7"/>
      <c r="E2107" s="8">
        <f t="shared" si="98"/>
        <v>2018</v>
      </c>
      <c r="F2107" s="8">
        <f t="shared" si="99"/>
        <v>11</v>
      </c>
      <c r="G2107" t="s">
        <v>400</v>
      </c>
      <c r="H2107" t="str">
        <f>VLOOKUP(G2107,recodage_dispositifs!$A$1:$B$581,2,FALSE)</f>
        <v>CARDIOTOCOGRAPHE</v>
      </c>
      <c r="I2107" t="str">
        <f>VLOOKUP(G2107,recodage_dispositifs!$A$1:$C$581,3,FALSE)</f>
        <v>a_classer_plus_tard</v>
      </c>
    </row>
    <row r="2108" spans="1:9" x14ac:dyDescent="0.25">
      <c r="A2108" s="7">
        <v>43433</v>
      </c>
      <c r="B2108" s="7">
        <f t="shared" si="97"/>
        <v>43434</v>
      </c>
      <c r="C2108" s="7"/>
      <c r="D2108" s="7"/>
      <c r="E2108" s="8">
        <f t="shared" si="98"/>
        <v>2018</v>
      </c>
      <c r="F2108" s="8">
        <f t="shared" si="99"/>
        <v>11</v>
      </c>
      <c r="G2108" t="s">
        <v>434</v>
      </c>
      <c r="H2108" t="str">
        <f>VLOOKUP(G2108,recodage_dispositifs!$A$1:$B$581,2,FALSE)</f>
        <v>FIL DE SUTURE CHIRURGICAL</v>
      </c>
      <c r="I2108" t="str">
        <f>VLOOKUP(G2108,recodage_dispositifs!$A$1:$C$581,3,FALSE)</f>
        <v>a_classer_plus_tard</v>
      </c>
    </row>
    <row r="2109" spans="1:9" x14ac:dyDescent="0.25">
      <c r="A2109" s="7">
        <v>43433</v>
      </c>
      <c r="B2109" s="7">
        <f t="shared" si="97"/>
        <v>43434</v>
      </c>
      <c r="C2109" s="7"/>
      <c r="D2109" s="7"/>
      <c r="E2109" s="8">
        <f t="shared" si="98"/>
        <v>2018</v>
      </c>
      <c r="F2109" s="8">
        <f t="shared" si="99"/>
        <v>11</v>
      </c>
      <c r="G2109" t="s">
        <v>45</v>
      </c>
      <c r="H2109" t="str">
        <f>VLOOKUP(G2109,recodage_dispositifs!$A$1:$B$581,2,FALSE)</f>
        <v>AGRAFEUSE CHIRURGICALE</v>
      </c>
      <c r="I2109" t="str">
        <f>VLOOKUP(G2109,recodage_dispositifs!$A$1:$C$581,3,FALSE)</f>
        <v>chirurgie</v>
      </c>
    </row>
    <row r="2110" spans="1:9" x14ac:dyDescent="0.25">
      <c r="A2110" s="7">
        <v>43433</v>
      </c>
      <c r="B2110" s="7">
        <f t="shared" si="97"/>
        <v>43434</v>
      </c>
      <c r="C2110" s="7"/>
      <c r="D2110" s="7"/>
      <c r="E2110" s="8">
        <f t="shared" si="98"/>
        <v>2018</v>
      </c>
      <c r="F2110" s="8">
        <f t="shared" si="99"/>
        <v>11</v>
      </c>
      <c r="G2110" t="s">
        <v>95</v>
      </c>
      <c r="H2110" t="str">
        <f>VLOOKUP(G2110,recodage_dispositifs!$A$1:$B$581,2,FALSE)</f>
        <v>POCHE A URINE</v>
      </c>
      <c r="I2110" t="str">
        <f>VLOOKUP(G2110,recodage_dispositifs!$A$1:$C$581,3,FALSE)</f>
        <v>a_classer_plus_tard</v>
      </c>
    </row>
    <row r="2111" spans="1:9" x14ac:dyDescent="0.25">
      <c r="A2111" s="7">
        <v>43433</v>
      </c>
      <c r="B2111" s="7">
        <f t="shared" si="97"/>
        <v>43434</v>
      </c>
      <c r="C2111" s="7"/>
      <c r="D2111" s="7"/>
      <c r="E2111" s="8">
        <f t="shared" si="98"/>
        <v>2018</v>
      </c>
      <c r="F2111" s="8">
        <f t="shared" si="99"/>
        <v>11</v>
      </c>
      <c r="G2111" t="s">
        <v>539</v>
      </c>
      <c r="H2111" t="str">
        <f>VLOOKUP(G2111,recodage_dispositifs!$A$1:$B$581,2,FALSE)</f>
        <v>CREATINE PHOSPHOKINASE - BIOCHIMIE</v>
      </c>
      <c r="I2111" t="str">
        <f>VLOOKUP(G2111,recodage_dispositifs!$A$1:$C$581,3,FALSE)</f>
        <v>a_classer_plus_tard</v>
      </c>
    </row>
    <row r="2112" spans="1:9" x14ac:dyDescent="0.25">
      <c r="A2112" s="7">
        <v>43433</v>
      </c>
      <c r="B2112" s="7">
        <f t="shared" si="97"/>
        <v>43434</v>
      </c>
      <c r="C2112" s="7"/>
      <c r="D2112" s="7"/>
      <c r="E2112" s="8">
        <f t="shared" si="98"/>
        <v>2018</v>
      </c>
      <c r="F2112" s="8">
        <f t="shared" si="99"/>
        <v>11</v>
      </c>
      <c r="G2112" t="s">
        <v>316</v>
      </c>
      <c r="H2112" t="str">
        <f>VLOOKUP(G2112,recodage_dispositifs!$A$1:$B$581,2,FALSE)</f>
        <v>POMPE A NUTRITION ENTERALE ( TUBULURE )</v>
      </c>
      <c r="I2112" t="str">
        <f>VLOOKUP(G2112,recodage_dispositifs!$A$1:$C$581,3,FALSE)</f>
        <v>a_classer_plus_tard</v>
      </c>
    </row>
    <row r="2113" spans="1:9" x14ac:dyDescent="0.25">
      <c r="A2113" s="7">
        <v>43432</v>
      </c>
      <c r="B2113" s="7">
        <f t="shared" si="97"/>
        <v>43433</v>
      </c>
      <c r="C2113" s="7"/>
      <c r="D2113" s="7"/>
      <c r="E2113" s="8">
        <f t="shared" si="98"/>
        <v>2018</v>
      </c>
      <c r="F2113" s="8">
        <f t="shared" si="99"/>
        <v>11</v>
      </c>
      <c r="G2113" t="s">
        <v>598</v>
      </c>
      <c r="H2113" t="str">
        <f>VLOOKUP(G2113,recodage_dispositifs!$A$1:$B$581,2,FALSE)</f>
        <v>PINCE OTE AGRAFE</v>
      </c>
      <c r="I2113" t="str">
        <f>VLOOKUP(G2113,recodage_dispositifs!$A$1:$C$581,3,FALSE)</f>
        <v>a_classer_plus_tard</v>
      </c>
    </row>
    <row r="2114" spans="1:9" x14ac:dyDescent="0.25">
      <c r="A2114" s="7">
        <v>43432</v>
      </c>
      <c r="B2114" s="7">
        <f t="shared" si="97"/>
        <v>43433</v>
      </c>
      <c r="C2114" s="7"/>
      <c r="D2114" s="7"/>
      <c r="E2114" s="8">
        <f t="shared" si="98"/>
        <v>2018</v>
      </c>
      <c r="F2114" s="8">
        <f t="shared" si="99"/>
        <v>11</v>
      </c>
      <c r="G2114" t="s">
        <v>401</v>
      </c>
      <c r="H2114" t="str">
        <f>VLOOKUP(G2114,recodage_dispositifs!$A$1:$B$581,2,FALSE)</f>
        <v>DISPOSITIF INTRA-UTERIN (STERILET)</v>
      </c>
      <c r="I2114" t="str">
        <f>VLOOKUP(G2114,recodage_dispositifs!$A$1:$C$581,3,FALSE)</f>
        <v>a_classer_plus_tard</v>
      </c>
    </row>
    <row r="2115" spans="1:9" x14ac:dyDescent="0.25">
      <c r="A2115" s="7">
        <v>43432</v>
      </c>
      <c r="B2115" s="7">
        <f t="shared" si="97"/>
        <v>43433</v>
      </c>
      <c r="C2115" s="7"/>
      <c r="D2115" s="7"/>
      <c r="E2115" s="8">
        <f t="shared" si="98"/>
        <v>2018</v>
      </c>
      <c r="F2115" s="8">
        <f t="shared" si="99"/>
        <v>11</v>
      </c>
      <c r="G2115" t="s">
        <v>64</v>
      </c>
      <c r="H2115" t="str">
        <f>VLOOKUP(G2115,recodage_dispositifs!$A$1:$B$581,2,FALSE)</f>
        <v>PINCE A CLIP</v>
      </c>
      <c r="I2115" t="str">
        <f>VLOOKUP(G2115,recodage_dispositifs!$A$1:$C$581,3,FALSE)</f>
        <v>a_classer_plus_tard</v>
      </c>
    </row>
    <row r="2116" spans="1:9" x14ac:dyDescent="0.25">
      <c r="A2116" s="7">
        <v>43432</v>
      </c>
      <c r="B2116" s="7">
        <f t="shared" ref="B2116:B2179" si="100">A2116+1</f>
        <v>43433</v>
      </c>
      <c r="C2116" s="7"/>
      <c r="D2116" s="7"/>
      <c r="E2116" s="8">
        <f t="shared" ref="E2116:E2179" si="101">YEAR(A2116)</f>
        <v>2018</v>
      </c>
      <c r="F2116" s="8">
        <f t="shared" ref="F2116:F2179" si="102">MONTH(A2116)</f>
        <v>11</v>
      </c>
      <c r="G2116" t="s">
        <v>64</v>
      </c>
      <c r="H2116" t="str">
        <f>VLOOKUP(G2116,recodage_dispositifs!$A$1:$B$581,2,FALSE)</f>
        <v>PINCE A CLIP</v>
      </c>
      <c r="I2116" t="str">
        <f>VLOOKUP(G2116,recodage_dispositifs!$A$1:$C$581,3,FALSE)</f>
        <v>a_classer_plus_tard</v>
      </c>
    </row>
    <row r="2117" spans="1:9" x14ac:dyDescent="0.25">
      <c r="A2117" s="7">
        <v>43431</v>
      </c>
      <c r="B2117" s="7">
        <f t="shared" si="100"/>
        <v>43432</v>
      </c>
      <c r="C2117" s="7"/>
      <c r="D2117" s="7"/>
      <c r="E2117" s="8">
        <f t="shared" si="101"/>
        <v>2018</v>
      </c>
      <c r="F2117" s="8">
        <f t="shared" si="102"/>
        <v>11</v>
      </c>
      <c r="G2117" t="s">
        <v>54</v>
      </c>
      <c r="H2117" t="str">
        <f>VLOOKUP(G2117,recodage_dispositifs!$A$1:$B$581,2,FALSE)</f>
        <v>DEFIBRILLATEUR IMPLANTABLE</v>
      </c>
      <c r="I2117" t="str">
        <f>VLOOKUP(G2117,recodage_dispositifs!$A$1:$C$581,3,FALSE)</f>
        <v>a_classer_plus_tard</v>
      </c>
    </row>
    <row r="2118" spans="1:9" x14ac:dyDescent="0.25">
      <c r="A2118" s="7">
        <v>43427</v>
      </c>
      <c r="B2118" s="7">
        <f t="shared" si="100"/>
        <v>43428</v>
      </c>
      <c r="C2118" s="7"/>
      <c r="D2118" s="7"/>
      <c r="E2118" s="8">
        <f t="shared" si="101"/>
        <v>2018</v>
      </c>
      <c r="F2118" s="8">
        <f t="shared" si="102"/>
        <v>11</v>
      </c>
      <c r="G2118" t="s">
        <v>149</v>
      </c>
      <c r="H2118" t="str">
        <f>VLOOKUP(G2118,recodage_dispositifs!$A$1:$B$581,2,FALSE)</f>
        <v>CATHETER GUIDE</v>
      </c>
      <c r="I2118" t="str">
        <f>VLOOKUP(G2118,recodage_dispositifs!$A$1:$C$581,3,FALSE)</f>
        <v>a_classer_plus_tard</v>
      </c>
    </row>
    <row r="2119" spans="1:9" x14ac:dyDescent="0.25">
      <c r="A2119" s="7">
        <v>43427</v>
      </c>
      <c r="B2119" s="7">
        <f t="shared" si="100"/>
        <v>43428</v>
      </c>
      <c r="C2119" s="7"/>
      <c r="D2119" s="7"/>
      <c r="E2119" s="8">
        <f t="shared" si="101"/>
        <v>2018</v>
      </c>
      <c r="F2119" s="8">
        <f t="shared" si="102"/>
        <v>11</v>
      </c>
      <c r="G2119" t="s">
        <v>27</v>
      </c>
      <c r="H2119" t="str">
        <f>VLOOKUP(G2119,recodage_dispositifs!$A$1:$B$581,2,FALSE)</f>
        <v>PERFUSEUR</v>
      </c>
      <c r="I2119" t="str">
        <f>VLOOKUP(G2119,recodage_dispositifs!$A$1:$C$581,3,FALSE)</f>
        <v>a_classer_plus_tard</v>
      </c>
    </row>
    <row r="2120" spans="1:9" x14ac:dyDescent="0.25">
      <c r="A2120" s="7">
        <v>43427</v>
      </c>
      <c r="B2120" s="7">
        <f t="shared" si="100"/>
        <v>43428</v>
      </c>
      <c r="C2120" s="7"/>
      <c r="D2120" s="7"/>
      <c r="E2120" s="8">
        <f t="shared" si="101"/>
        <v>2018</v>
      </c>
      <c r="F2120" s="8">
        <f t="shared" si="102"/>
        <v>11</v>
      </c>
      <c r="G2120" t="s">
        <v>54</v>
      </c>
      <c r="H2120" t="str">
        <f>VLOOKUP(G2120,recodage_dispositifs!$A$1:$B$581,2,FALSE)</f>
        <v>DEFIBRILLATEUR IMPLANTABLE</v>
      </c>
      <c r="I2120" t="str">
        <f>VLOOKUP(G2120,recodage_dispositifs!$A$1:$C$581,3,FALSE)</f>
        <v>a_classer_plus_tard</v>
      </c>
    </row>
    <row r="2121" spans="1:9" x14ac:dyDescent="0.25">
      <c r="A2121" s="7">
        <v>43423</v>
      </c>
      <c r="B2121" s="7">
        <f t="shared" si="100"/>
        <v>43424</v>
      </c>
      <c r="C2121" s="7"/>
      <c r="D2121" s="7"/>
      <c r="E2121" s="8">
        <f t="shared" si="101"/>
        <v>2018</v>
      </c>
      <c r="F2121" s="8">
        <f t="shared" si="102"/>
        <v>11</v>
      </c>
      <c r="G2121" t="s">
        <v>27</v>
      </c>
      <c r="H2121" t="str">
        <f>VLOOKUP(G2121,recodage_dispositifs!$A$1:$B$581,2,FALSE)</f>
        <v>PERFUSEUR</v>
      </c>
      <c r="I2121" t="str">
        <f>VLOOKUP(G2121,recodage_dispositifs!$A$1:$C$581,3,FALSE)</f>
        <v>a_classer_plus_tard</v>
      </c>
    </row>
    <row r="2122" spans="1:9" x14ac:dyDescent="0.25">
      <c r="A2122" s="7">
        <v>43423</v>
      </c>
      <c r="B2122" s="7">
        <f t="shared" si="100"/>
        <v>43424</v>
      </c>
      <c r="C2122" s="7"/>
      <c r="D2122" s="7"/>
      <c r="E2122" s="8">
        <f t="shared" si="101"/>
        <v>2018</v>
      </c>
      <c r="F2122" s="8">
        <f t="shared" si="102"/>
        <v>11</v>
      </c>
      <c r="G2122" t="s">
        <v>590</v>
      </c>
      <c r="H2122" t="str">
        <f>VLOOKUP(G2122,recodage_dispositifs!$A$1:$B$581,2,FALSE)</f>
        <v>SOLUTION  OPH</v>
      </c>
      <c r="I2122" t="str">
        <f>VLOOKUP(G2122,recodage_dispositifs!$A$1:$C$581,3,FALSE)</f>
        <v>a_classer_plus_tard</v>
      </c>
    </row>
    <row r="2123" spans="1:9" x14ac:dyDescent="0.25">
      <c r="A2123" s="7">
        <v>43423</v>
      </c>
      <c r="B2123" s="7">
        <f t="shared" si="100"/>
        <v>43424</v>
      </c>
      <c r="C2123" s="7"/>
      <c r="D2123" s="7"/>
      <c r="E2123" s="8">
        <f t="shared" si="101"/>
        <v>2018</v>
      </c>
      <c r="F2123" s="8">
        <f t="shared" si="102"/>
        <v>11</v>
      </c>
      <c r="G2123" t="s">
        <v>590</v>
      </c>
      <c r="H2123" t="str">
        <f>VLOOKUP(G2123,recodage_dispositifs!$A$1:$B$581,2,FALSE)</f>
        <v>SOLUTION  OPH</v>
      </c>
      <c r="I2123" t="str">
        <f>VLOOKUP(G2123,recodage_dispositifs!$A$1:$C$581,3,FALSE)</f>
        <v>a_classer_plus_tard</v>
      </c>
    </row>
    <row r="2124" spans="1:9" x14ac:dyDescent="0.25">
      <c r="A2124" s="7">
        <v>43423</v>
      </c>
      <c r="B2124" s="7">
        <f t="shared" si="100"/>
        <v>43424</v>
      </c>
      <c r="C2124" s="7"/>
      <c r="D2124" s="7"/>
      <c r="E2124" s="8">
        <f t="shared" si="101"/>
        <v>2018</v>
      </c>
      <c r="F2124" s="8">
        <f t="shared" si="102"/>
        <v>11</v>
      </c>
      <c r="G2124" t="s">
        <v>130</v>
      </c>
      <c r="H2124" t="str">
        <f>VLOOKUP(G2124,recodage_dispositifs!$A$1:$B$581,2,FALSE)</f>
        <v>ANTIBIOGRAMME- BACTERIOLOGIE</v>
      </c>
      <c r="I2124" t="str">
        <f>VLOOKUP(G2124,recodage_dispositifs!$A$1:$C$581,3,FALSE)</f>
        <v>biologie_medicale</v>
      </c>
    </row>
    <row r="2125" spans="1:9" x14ac:dyDescent="0.25">
      <c r="A2125" s="7">
        <v>43423</v>
      </c>
      <c r="B2125" s="7">
        <f t="shared" si="100"/>
        <v>43424</v>
      </c>
      <c r="C2125" s="7"/>
      <c r="D2125" s="7"/>
      <c r="E2125" s="8">
        <f t="shared" si="101"/>
        <v>2018</v>
      </c>
      <c r="F2125" s="8">
        <f t="shared" si="102"/>
        <v>11</v>
      </c>
      <c r="G2125" t="s">
        <v>484</v>
      </c>
      <c r="H2125" t="str">
        <f>VLOOKUP(G2125,recodage_dispositifs!$A$1:$B$581,2,FALSE)</f>
        <v>MICO PARASITO : TOXOPLASMOSE</v>
      </c>
      <c r="I2125" t="str">
        <f>VLOOKUP(G2125,recodage_dispositifs!$A$1:$C$581,3,FALSE)</f>
        <v>a_classer_plus_tard</v>
      </c>
    </row>
    <row r="2126" spans="1:9" x14ac:dyDescent="0.25">
      <c r="A2126" s="7">
        <v>43423</v>
      </c>
      <c r="B2126" s="7">
        <f t="shared" si="100"/>
        <v>43424</v>
      </c>
      <c r="C2126" s="7"/>
      <c r="D2126" s="7"/>
      <c r="E2126" s="8">
        <f t="shared" si="101"/>
        <v>2018</v>
      </c>
      <c r="F2126" s="8">
        <f t="shared" si="102"/>
        <v>11</v>
      </c>
      <c r="G2126" t="s">
        <v>54</v>
      </c>
      <c r="H2126" t="str">
        <f>VLOOKUP(G2126,recodage_dispositifs!$A$1:$B$581,2,FALSE)</f>
        <v>DEFIBRILLATEUR IMPLANTABLE</v>
      </c>
      <c r="I2126" t="str">
        <f>VLOOKUP(G2126,recodage_dispositifs!$A$1:$C$581,3,FALSE)</f>
        <v>a_classer_plus_tard</v>
      </c>
    </row>
    <row r="2127" spans="1:9" x14ac:dyDescent="0.25">
      <c r="A2127" s="7">
        <v>43419</v>
      </c>
      <c r="B2127" s="7">
        <f t="shared" si="100"/>
        <v>43420</v>
      </c>
      <c r="C2127" s="7"/>
      <c r="D2127" s="7"/>
      <c r="E2127" s="8">
        <f t="shared" si="101"/>
        <v>2018</v>
      </c>
      <c r="F2127" s="8">
        <f t="shared" si="102"/>
        <v>11</v>
      </c>
      <c r="G2127" t="s">
        <v>269</v>
      </c>
      <c r="H2127" t="str">
        <f>VLOOKUP(G2127,recodage_dispositifs!$A$1:$B$581,2,FALSE)</f>
        <v>SONDE DE STIMULATION CARDIAQUE</v>
      </c>
      <c r="I2127" t="str">
        <f>VLOOKUP(G2127,recodage_dispositifs!$A$1:$C$581,3,FALSE)</f>
        <v>a_classer_plus_tard</v>
      </c>
    </row>
    <row r="2128" spans="1:9" x14ac:dyDescent="0.25">
      <c r="A2128" s="7">
        <v>43419</v>
      </c>
      <c r="B2128" s="7">
        <f t="shared" si="100"/>
        <v>43420</v>
      </c>
      <c r="C2128" s="7"/>
      <c r="D2128" s="7"/>
      <c r="E2128" s="8">
        <f t="shared" si="101"/>
        <v>2018</v>
      </c>
      <c r="F2128" s="8">
        <f t="shared" si="102"/>
        <v>11</v>
      </c>
      <c r="G2128" t="s">
        <v>469</v>
      </c>
      <c r="H2128" t="str">
        <f>VLOOKUP(G2128,recodage_dispositifs!$A$1:$B$581,2,FALSE)</f>
        <v>CATHETER DE DILATATION URETERAL</v>
      </c>
      <c r="I2128" t="str">
        <f>VLOOKUP(G2128,recodage_dispositifs!$A$1:$C$581,3,FALSE)</f>
        <v>a_classer_plus_tard</v>
      </c>
    </row>
    <row r="2129" spans="1:9" x14ac:dyDescent="0.25">
      <c r="A2129" s="7">
        <v>43419</v>
      </c>
      <c r="B2129" s="7">
        <f t="shared" si="100"/>
        <v>43420</v>
      </c>
      <c r="C2129" s="7"/>
      <c r="D2129" s="7"/>
      <c r="E2129" s="8">
        <f t="shared" si="101"/>
        <v>2018</v>
      </c>
      <c r="F2129" s="8">
        <f t="shared" si="102"/>
        <v>11</v>
      </c>
      <c r="G2129" t="s">
        <v>45</v>
      </c>
      <c r="H2129" t="str">
        <f>VLOOKUP(G2129,recodage_dispositifs!$A$1:$B$581,2,FALSE)</f>
        <v>AGRAFEUSE CHIRURGICALE</v>
      </c>
      <c r="I2129" t="str">
        <f>VLOOKUP(G2129,recodage_dispositifs!$A$1:$C$581,3,FALSE)</f>
        <v>chirurgie</v>
      </c>
    </row>
    <row r="2130" spans="1:9" x14ac:dyDescent="0.25">
      <c r="A2130" s="7">
        <v>43419</v>
      </c>
      <c r="B2130" s="7">
        <f t="shared" si="100"/>
        <v>43420</v>
      </c>
      <c r="C2130" s="7"/>
      <c r="D2130" s="7"/>
      <c r="E2130" s="8">
        <f t="shared" si="101"/>
        <v>2018</v>
      </c>
      <c r="F2130" s="8">
        <f t="shared" si="102"/>
        <v>11</v>
      </c>
      <c r="G2130" t="s">
        <v>40</v>
      </c>
      <c r="H2130" t="str">
        <f>VLOOKUP(G2130,recodage_dispositifs!$A$1:$B$581,2,FALSE)</f>
        <v>CHIRURGIE ASSISTEE PAR ORDINATEUR</v>
      </c>
      <c r="I2130" t="str">
        <f>VLOOKUP(G2130,recodage_dispositifs!$A$1:$C$581,3,FALSE)</f>
        <v>a_classer_plus_tard</v>
      </c>
    </row>
    <row r="2131" spans="1:9" x14ac:dyDescent="0.25">
      <c r="A2131" s="7">
        <v>43419</v>
      </c>
      <c r="B2131" s="7">
        <f t="shared" si="100"/>
        <v>43420</v>
      </c>
      <c r="C2131" s="7"/>
      <c r="D2131" s="7"/>
      <c r="E2131" s="8">
        <f t="shared" si="101"/>
        <v>2018</v>
      </c>
      <c r="F2131" s="8">
        <f t="shared" si="102"/>
        <v>11</v>
      </c>
      <c r="G2131" t="s">
        <v>98</v>
      </c>
      <c r="H2131" t="str">
        <f>VLOOKUP(G2131,recodage_dispositifs!$A$1:$B$581,2,FALSE)</f>
        <v>SAC D'EXTRACTION ENDOSC. DE PIECE OPERATOIRE DE COELIOSCOPIE</v>
      </c>
      <c r="I2131" t="str">
        <f>VLOOKUP(G2131,recodage_dispositifs!$A$1:$C$581,3,FALSE)</f>
        <v>a_classer_plus_tard</v>
      </c>
    </row>
    <row r="2132" spans="1:9" x14ac:dyDescent="0.25">
      <c r="A2132" s="7">
        <v>43419</v>
      </c>
      <c r="B2132" s="7">
        <f t="shared" si="100"/>
        <v>43420</v>
      </c>
      <c r="C2132" s="7"/>
      <c r="D2132" s="7"/>
      <c r="E2132" s="8">
        <f t="shared" si="101"/>
        <v>2018</v>
      </c>
      <c r="F2132" s="8">
        <f t="shared" si="102"/>
        <v>11</v>
      </c>
      <c r="G2132" t="s">
        <v>135</v>
      </c>
      <c r="H2132" t="str">
        <f>VLOOKUP(G2132,recodage_dispositifs!$A$1:$B$581,2,FALSE)</f>
        <v>AIGUILLE</v>
      </c>
      <c r="I2132" t="str">
        <f>VLOOKUP(G2132,recodage_dispositifs!$A$1:$C$581,3,FALSE)</f>
        <v>a_classer_plus_tard</v>
      </c>
    </row>
    <row r="2133" spans="1:9" x14ac:dyDescent="0.25">
      <c r="A2133" s="7">
        <v>43417</v>
      </c>
      <c r="B2133" s="7">
        <f t="shared" si="100"/>
        <v>43418</v>
      </c>
      <c r="C2133" s="7"/>
      <c r="D2133" s="7"/>
      <c r="E2133" s="8">
        <f t="shared" si="101"/>
        <v>2018</v>
      </c>
      <c r="F2133" s="8">
        <f t="shared" si="102"/>
        <v>11</v>
      </c>
      <c r="G2133" t="s">
        <v>22</v>
      </c>
      <c r="H2133" t="str">
        <f>VLOOKUP(G2133,recodage_dispositifs!$A$1:$B$581,2,FALSE)</f>
        <v>SONDE VESICALE DE FOLEY</v>
      </c>
      <c r="I2133" t="str">
        <f>VLOOKUP(G2133,recodage_dispositifs!$A$1:$C$581,3,FALSE)</f>
        <v>a_classer_plus_tard</v>
      </c>
    </row>
    <row r="2134" spans="1:9" x14ac:dyDescent="0.25">
      <c r="A2134" s="7">
        <v>43417</v>
      </c>
      <c r="B2134" s="7">
        <f t="shared" si="100"/>
        <v>43418</v>
      </c>
      <c r="C2134" s="7"/>
      <c r="D2134" s="7"/>
      <c r="E2134" s="8">
        <f t="shared" si="101"/>
        <v>2018</v>
      </c>
      <c r="F2134" s="8">
        <f t="shared" si="102"/>
        <v>11</v>
      </c>
      <c r="G2134" t="s">
        <v>32</v>
      </c>
      <c r="H2134" t="str">
        <f>VLOOKUP(G2134,recodage_dispositifs!$A$1:$B$581,2,FALSE)</f>
        <v>CHAMBRE A CATHETER IMPLANTABLE</v>
      </c>
      <c r="I2134" t="str">
        <f>VLOOKUP(G2134,recodage_dispositifs!$A$1:$C$581,3,FALSE)</f>
        <v>a_classer_plus_tard</v>
      </c>
    </row>
    <row r="2135" spans="1:9" x14ac:dyDescent="0.25">
      <c r="A2135" s="7">
        <v>43417</v>
      </c>
      <c r="B2135" s="7">
        <f t="shared" si="100"/>
        <v>43418</v>
      </c>
      <c r="C2135" s="7"/>
      <c r="D2135" s="7"/>
      <c r="E2135" s="8">
        <f t="shared" si="101"/>
        <v>2018</v>
      </c>
      <c r="F2135" s="8">
        <f t="shared" si="102"/>
        <v>11</v>
      </c>
      <c r="G2135" t="s">
        <v>408</v>
      </c>
      <c r="H2135" t="str">
        <f>VLOOKUP(G2135,recodage_dispositifs!$A$1:$B$581,2,FALSE)</f>
        <v>FIBROSCOPE</v>
      </c>
      <c r="I2135" t="str">
        <f>VLOOKUP(G2135,recodage_dispositifs!$A$1:$C$581,3,FALSE)</f>
        <v>a_classer_plus_tard</v>
      </c>
    </row>
    <row r="2136" spans="1:9" x14ac:dyDescent="0.25">
      <c r="A2136" s="7">
        <v>43417</v>
      </c>
      <c r="B2136" s="7">
        <f t="shared" si="100"/>
        <v>43418</v>
      </c>
      <c r="C2136" s="7"/>
      <c r="D2136" s="7"/>
      <c r="E2136" s="8">
        <f t="shared" si="101"/>
        <v>2018</v>
      </c>
      <c r="F2136" s="8">
        <f t="shared" si="102"/>
        <v>11</v>
      </c>
      <c r="G2136" t="s">
        <v>54</v>
      </c>
      <c r="H2136" t="str">
        <f>VLOOKUP(G2136,recodage_dispositifs!$A$1:$B$581,2,FALSE)</f>
        <v>DEFIBRILLATEUR IMPLANTABLE</v>
      </c>
      <c r="I2136" t="str">
        <f>VLOOKUP(G2136,recodage_dispositifs!$A$1:$C$581,3,FALSE)</f>
        <v>a_classer_plus_tard</v>
      </c>
    </row>
    <row r="2137" spans="1:9" x14ac:dyDescent="0.25">
      <c r="A2137" s="7">
        <v>43416</v>
      </c>
      <c r="B2137" s="7">
        <f t="shared" si="100"/>
        <v>43417</v>
      </c>
      <c r="C2137" s="7"/>
      <c r="D2137" s="7"/>
      <c r="E2137" s="8">
        <f t="shared" si="101"/>
        <v>2018</v>
      </c>
      <c r="F2137" s="8">
        <f t="shared" si="102"/>
        <v>11</v>
      </c>
      <c r="G2137" t="s">
        <v>27</v>
      </c>
      <c r="H2137" t="str">
        <f>VLOOKUP(G2137,recodage_dispositifs!$A$1:$B$581,2,FALSE)</f>
        <v>PERFUSEUR</v>
      </c>
      <c r="I2137" t="str">
        <f>VLOOKUP(G2137,recodage_dispositifs!$A$1:$C$581,3,FALSE)</f>
        <v>a_classer_plus_tard</v>
      </c>
    </row>
    <row r="2138" spans="1:9" x14ac:dyDescent="0.25">
      <c r="A2138" s="7">
        <v>43416</v>
      </c>
      <c r="B2138" s="7">
        <f t="shared" si="100"/>
        <v>43417</v>
      </c>
      <c r="C2138" s="7"/>
      <c r="D2138" s="7"/>
      <c r="E2138" s="8">
        <f t="shared" si="101"/>
        <v>2018</v>
      </c>
      <c r="F2138" s="8">
        <f t="shared" si="102"/>
        <v>11</v>
      </c>
      <c r="G2138" t="s">
        <v>380</v>
      </c>
      <c r="H2138" t="str">
        <f>VLOOKUP(G2138,recodage_dispositifs!$A$1:$B$581,2,FALSE)</f>
        <v>VALVE ANTI - RETOUR POUR LIGNE DE PERFUSION</v>
      </c>
      <c r="I2138" t="str">
        <f>VLOOKUP(G2138,recodage_dispositifs!$A$1:$C$581,3,FALSE)</f>
        <v>a_classer_plus_tard</v>
      </c>
    </row>
    <row r="2139" spans="1:9" x14ac:dyDescent="0.25">
      <c r="A2139" s="7">
        <v>43416</v>
      </c>
      <c r="B2139" s="7">
        <f t="shared" si="100"/>
        <v>43417</v>
      </c>
      <c r="C2139" s="7"/>
      <c r="D2139" s="7"/>
      <c r="E2139" s="8">
        <f t="shared" si="101"/>
        <v>2018</v>
      </c>
      <c r="F2139" s="8">
        <f t="shared" si="102"/>
        <v>11</v>
      </c>
      <c r="G2139" t="s">
        <v>54</v>
      </c>
      <c r="H2139" t="str">
        <f>VLOOKUP(G2139,recodage_dispositifs!$A$1:$B$581,2,FALSE)</f>
        <v>DEFIBRILLATEUR IMPLANTABLE</v>
      </c>
      <c r="I2139" t="str">
        <f>VLOOKUP(G2139,recodage_dispositifs!$A$1:$C$581,3,FALSE)</f>
        <v>a_classer_plus_tard</v>
      </c>
    </row>
    <row r="2140" spans="1:9" x14ac:dyDescent="0.25">
      <c r="A2140" s="7">
        <v>43414</v>
      </c>
      <c r="B2140" s="7">
        <f t="shared" si="100"/>
        <v>43415</v>
      </c>
      <c r="C2140" s="7"/>
      <c r="D2140" s="7"/>
      <c r="E2140" s="8">
        <f t="shared" si="101"/>
        <v>2018</v>
      </c>
      <c r="F2140" s="8">
        <f t="shared" si="102"/>
        <v>11</v>
      </c>
      <c r="G2140" t="s">
        <v>54</v>
      </c>
      <c r="H2140" t="str">
        <f>VLOOKUP(G2140,recodage_dispositifs!$A$1:$B$581,2,FALSE)</f>
        <v>DEFIBRILLATEUR IMPLANTABLE</v>
      </c>
      <c r="I2140" t="str">
        <f>VLOOKUP(G2140,recodage_dispositifs!$A$1:$C$581,3,FALSE)</f>
        <v>a_classer_plus_tard</v>
      </c>
    </row>
    <row r="2141" spans="1:9" x14ac:dyDescent="0.25">
      <c r="A2141" s="7">
        <v>43414</v>
      </c>
      <c r="B2141" s="7">
        <f t="shared" si="100"/>
        <v>43415</v>
      </c>
      <c r="C2141" s="7"/>
      <c r="D2141" s="7"/>
      <c r="E2141" s="8">
        <f t="shared" si="101"/>
        <v>2018</v>
      </c>
      <c r="F2141" s="8">
        <f t="shared" si="102"/>
        <v>11</v>
      </c>
      <c r="G2141" t="s">
        <v>202</v>
      </c>
      <c r="H2141" t="str">
        <f>VLOOKUP(G2141,recodage_dispositifs!$A$1:$B$581,2,FALSE)</f>
        <v>SONDE DE DEFIBRILLATION</v>
      </c>
      <c r="I2141" t="str">
        <f>VLOOKUP(G2141,recodage_dispositifs!$A$1:$C$581,3,FALSE)</f>
        <v>a_classer_plus_tard</v>
      </c>
    </row>
    <row r="2142" spans="1:9" x14ac:dyDescent="0.25">
      <c r="A2142" s="7">
        <v>43413</v>
      </c>
      <c r="B2142" s="7">
        <f t="shared" si="100"/>
        <v>43414</v>
      </c>
      <c r="C2142" s="7"/>
      <c r="D2142" s="7"/>
      <c r="E2142" s="8">
        <f t="shared" si="101"/>
        <v>2018</v>
      </c>
      <c r="F2142" s="8">
        <f t="shared" si="102"/>
        <v>11</v>
      </c>
      <c r="G2142" t="s">
        <v>434</v>
      </c>
      <c r="H2142" t="str">
        <f>VLOOKUP(G2142,recodage_dispositifs!$A$1:$B$581,2,FALSE)</f>
        <v>FIL DE SUTURE CHIRURGICAL</v>
      </c>
      <c r="I2142" t="str">
        <f>VLOOKUP(G2142,recodage_dispositifs!$A$1:$C$581,3,FALSE)</f>
        <v>a_classer_plus_tard</v>
      </c>
    </row>
    <row r="2143" spans="1:9" x14ac:dyDescent="0.25">
      <c r="A2143" s="7">
        <v>43413</v>
      </c>
      <c r="B2143" s="7">
        <f t="shared" si="100"/>
        <v>43414</v>
      </c>
      <c r="C2143" s="7"/>
      <c r="D2143" s="7"/>
      <c r="E2143" s="8">
        <f t="shared" si="101"/>
        <v>2018</v>
      </c>
      <c r="F2143" s="8">
        <f t="shared" si="102"/>
        <v>11</v>
      </c>
      <c r="G2143" t="s">
        <v>25</v>
      </c>
      <c r="H2143" t="str">
        <f>VLOOKUP(G2143,recodage_dispositifs!$A$1:$B$581,2,FALSE)</f>
        <v>CATHETER VEINEUX CENTRAL</v>
      </c>
      <c r="I2143" t="str">
        <f>VLOOKUP(G2143,recodage_dispositifs!$A$1:$C$581,3,FALSE)</f>
        <v>a_classer_plus_tard</v>
      </c>
    </row>
    <row r="2144" spans="1:9" x14ac:dyDescent="0.25">
      <c r="A2144" s="7">
        <v>43413</v>
      </c>
      <c r="B2144" s="7">
        <f t="shared" si="100"/>
        <v>43414</v>
      </c>
      <c r="C2144" s="7"/>
      <c r="D2144" s="7"/>
      <c r="E2144" s="8">
        <f t="shared" si="101"/>
        <v>2018</v>
      </c>
      <c r="F2144" s="8">
        <f t="shared" si="102"/>
        <v>11</v>
      </c>
      <c r="G2144" t="s">
        <v>79</v>
      </c>
      <c r="H2144" t="str">
        <f>VLOOKUP(G2144,recodage_dispositifs!$A$1:$B$581,2,FALSE)</f>
        <v>ELECTRODES DE NEUROSTIMULATION</v>
      </c>
      <c r="I2144" t="str">
        <f>VLOOKUP(G2144,recodage_dispositifs!$A$1:$C$581,3,FALSE)</f>
        <v>a_classer_plus_tard</v>
      </c>
    </row>
    <row r="2145" spans="1:9" x14ac:dyDescent="0.25">
      <c r="A2145" s="7">
        <v>43413</v>
      </c>
      <c r="B2145" s="7">
        <f t="shared" si="100"/>
        <v>43414</v>
      </c>
      <c r="C2145" s="7"/>
      <c r="D2145" s="7"/>
      <c r="E2145" s="8">
        <f t="shared" si="101"/>
        <v>2018</v>
      </c>
      <c r="F2145" s="8">
        <f t="shared" si="102"/>
        <v>11</v>
      </c>
      <c r="G2145" t="s">
        <v>599</v>
      </c>
      <c r="H2145" t="str">
        <f>VLOOKUP(G2145,recodage_dispositifs!$A$1:$B$581,2,FALSE)</f>
        <v>PRODUIT VISCO - ELASTIQUE</v>
      </c>
      <c r="I2145" t="str">
        <f>VLOOKUP(G2145,recodage_dispositifs!$A$1:$C$581,3,FALSE)</f>
        <v>a_classer_plus_tard</v>
      </c>
    </row>
    <row r="2146" spans="1:9" x14ac:dyDescent="0.25">
      <c r="A2146" s="7">
        <v>43413</v>
      </c>
      <c r="B2146" s="7">
        <f t="shared" si="100"/>
        <v>43414</v>
      </c>
      <c r="C2146" s="7"/>
      <c r="D2146" s="7"/>
      <c r="E2146" s="8">
        <f t="shared" si="101"/>
        <v>2018</v>
      </c>
      <c r="F2146" s="8">
        <f t="shared" si="102"/>
        <v>11</v>
      </c>
      <c r="G2146" t="s">
        <v>509</v>
      </c>
      <c r="H2146" t="str">
        <f>VLOOKUP(G2146,recodage_dispositifs!$A$1:$B$581,2,FALSE)</f>
        <v>DUODENOSCOPE</v>
      </c>
      <c r="I2146" t="str">
        <f>VLOOKUP(G2146,recodage_dispositifs!$A$1:$C$581,3,FALSE)</f>
        <v>a_classer_plus_tard</v>
      </c>
    </row>
    <row r="2147" spans="1:9" x14ac:dyDescent="0.25">
      <c r="A2147" s="7">
        <v>43413</v>
      </c>
      <c r="B2147" s="7">
        <f t="shared" si="100"/>
        <v>43414</v>
      </c>
      <c r="C2147" s="7"/>
      <c r="D2147" s="7"/>
      <c r="E2147" s="8">
        <f t="shared" si="101"/>
        <v>2018</v>
      </c>
      <c r="F2147" s="8">
        <f t="shared" si="102"/>
        <v>11</v>
      </c>
      <c r="G2147" t="s">
        <v>437</v>
      </c>
      <c r="H2147" t="str">
        <f>VLOOKUP(G2147,recodage_dispositifs!$A$1:$B$581,2,FALSE)</f>
        <v>PROTHESE TOTALE DE HANCHE</v>
      </c>
      <c r="I2147" t="str">
        <f>VLOOKUP(G2147,recodage_dispositifs!$A$1:$C$581,3,FALSE)</f>
        <v>chirurgie</v>
      </c>
    </row>
    <row r="2148" spans="1:9" x14ac:dyDescent="0.25">
      <c r="A2148" s="7">
        <v>43412</v>
      </c>
      <c r="B2148" s="7">
        <f t="shared" si="100"/>
        <v>43413</v>
      </c>
      <c r="C2148" s="7"/>
      <c r="D2148" s="7"/>
      <c r="E2148" s="8">
        <f t="shared" si="101"/>
        <v>2018</v>
      </c>
      <c r="F2148" s="8">
        <f t="shared" si="102"/>
        <v>11</v>
      </c>
      <c r="G2148" t="s">
        <v>99</v>
      </c>
      <c r="H2148" t="str">
        <f>VLOOKUP(G2148,recodage_dispositifs!$A$1:$B$581,2,FALSE)</f>
        <v>PHACO - EMULSIFICATEUR</v>
      </c>
      <c r="I2148" t="str">
        <f>VLOOKUP(G2148,recodage_dispositifs!$A$1:$C$581,3,FALSE)</f>
        <v>a_classer_plus_tard</v>
      </c>
    </row>
    <row r="2149" spans="1:9" x14ac:dyDescent="0.25">
      <c r="A2149" s="7">
        <v>43412</v>
      </c>
      <c r="B2149" s="7">
        <f t="shared" si="100"/>
        <v>43413</v>
      </c>
      <c r="C2149" s="7"/>
      <c r="D2149" s="7"/>
      <c r="E2149" s="8">
        <f t="shared" si="101"/>
        <v>2018</v>
      </c>
      <c r="F2149" s="8">
        <f t="shared" si="102"/>
        <v>11</v>
      </c>
      <c r="G2149" t="s">
        <v>133</v>
      </c>
      <c r="H2149" t="str">
        <f>VLOOKUP(G2149,recodage_dispositifs!$A$1:$B$581,2,FALSE)</f>
        <v>RACCORD POUR PERFUSION</v>
      </c>
      <c r="I2149" t="str">
        <f>VLOOKUP(G2149,recodage_dispositifs!$A$1:$C$581,3,FALSE)</f>
        <v>a_classer_plus_tard</v>
      </c>
    </row>
    <row r="2150" spans="1:9" x14ac:dyDescent="0.25">
      <c r="A2150" s="7">
        <v>43412</v>
      </c>
      <c r="B2150" s="7">
        <f t="shared" si="100"/>
        <v>43413</v>
      </c>
      <c r="C2150" s="7"/>
      <c r="D2150" s="7"/>
      <c r="E2150" s="8">
        <f t="shared" si="101"/>
        <v>2018</v>
      </c>
      <c r="F2150" s="8">
        <f t="shared" si="102"/>
        <v>11</v>
      </c>
      <c r="G2150" t="s">
        <v>437</v>
      </c>
      <c r="H2150" t="str">
        <f>VLOOKUP(G2150,recodage_dispositifs!$A$1:$B$581,2,FALSE)</f>
        <v>PROTHESE TOTALE DE HANCHE</v>
      </c>
      <c r="I2150" t="str">
        <f>VLOOKUP(G2150,recodage_dispositifs!$A$1:$C$581,3,FALSE)</f>
        <v>chirurgie</v>
      </c>
    </row>
    <row r="2151" spans="1:9" x14ac:dyDescent="0.25">
      <c r="A2151" s="7">
        <v>43411</v>
      </c>
      <c r="B2151" s="7">
        <f t="shared" si="100"/>
        <v>43412</v>
      </c>
      <c r="C2151" s="7"/>
      <c r="D2151" s="7"/>
      <c r="E2151" s="8">
        <f t="shared" si="101"/>
        <v>2018</v>
      </c>
      <c r="F2151" s="8">
        <f t="shared" si="102"/>
        <v>11</v>
      </c>
      <c r="G2151" t="s">
        <v>83</v>
      </c>
      <c r="H2151" t="str">
        <f>VLOOKUP(G2151,recodage_dispositifs!$A$1:$B$581,2,FALSE)</f>
        <v>ENDOPROTHESE AORTIQUE</v>
      </c>
      <c r="I2151" t="str">
        <f>VLOOKUP(G2151,recodage_dispositifs!$A$1:$C$581,3,FALSE)</f>
        <v>a_classer_plus_tard</v>
      </c>
    </row>
    <row r="2152" spans="1:9" x14ac:dyDescent="0.25">
      <c r="A2152" s="7">
        <v>43411</v>
      </c>
      <c r="B2152" s="7">
        <f t="shared" si="100"/>
        <v>43412</v>
      </c>
      <c r="C2152" s="7"/>
      <c r="D2152" s="7"/>
      <c r="E2152" s="8">
        <f t="shared" si="101"/>
        <v>2018</v>
      </c>
      <c r="F2152" s="8">
        <f t="shared" si="102"/>
        <v>11</v>
      </c>
      <c r="G2152" t="s">
        <v>255</v>
      </c>
      <c r="H2152" t="str">
        <f>VLOOKUP(G2152,recodage_dispositifs!$A$1:$B$581,2,FALSE)</f>
        <v>STENT CORONAIRE</v>
      </c>
      <c r="I2152" t="str">
        <f>VLOOKUP(G2152,recodage_dispositifs!$A$1:$C$581,3,FALSE)</f>
        <v>a_classer_plus_tard</v>
      </c>
    </row>
    <row r="2153" spans="1:9" x14ac:dyDescent="0.25">
      <c r="A2153" s="7">
        <v>43410</v>
      </c>
      <c r="B2153" s="7">
        <f t="shared" si="100"/>
        <v>43411</v>
      </c>
      <c r="C2153" s="7"/>
      <c r="D2153" s="7"/>
      <c r="E2153" s="8">
        <f t="shared" si="101"/>
        <v>2018</v>
      </c>
      <c r="F2153" s="8">
        <f t="shared" si="102"/>
        <v>11</v>
      </c>
      <c r="G2153" t="s">
        <v>437</v>
      </c>
      <c r="H2153" t="str">
        <f>VLOOKUP(G2153,recodage_dispositifs!$A$1:$B$581,2,FALSE)</f>
        <v>PROTHESE TOTALE DE HANCHE</v>
      </c>
      <c r="I2153" t="str">
        <f>VLOOKUP(G2153,recodage_dispositifs!$A$1:$C$581,3,FALSE)</f>
        <v>chirurgie</v>
      </c>
    </row>
    <row r="2154" spans="1:9" x14ac:dyDescent="0.25">
      <c r="A2154" s="7">
        <v>43409</v>
      </c>
      <c r="B2154" s="7">
        <f t="shared" si="100"/>
        <v>43410</v>
      </c>
      <c r="C2154" s="7"/>
      <c r="D2154" s="7"/>
      <c r="E2154" s="8">
        <f t="shared" si="101"/>
        <v>2018</v>
      </c>
      <c r="F2154" s="8">
        <f t="shared" si="102"/>
        <v>11</v>
      </c>
      <c r="G2154" t="s">
        <v>590</v>
      </c>
      <c r="H2154" t="str">
        <f>VLOOKUP(G2154,recodage_dispositifs!$A$1:$B$581,2,FALSE)</f>
        <v>SOLUTION  OPH</v>
      </c>
      <c r="I2154" t="str">
        <f>VLOOKUP(G2154,recodage_dispositifs!$A$1:$C$581,3,FALSE)</f>
        <v>a_classer_plus_tard</v>
      </c>
    </row>
    <row r="2155" spans="1:9" x14ac:dyDescent="0.25">
      <c r="A2155" s="7">
        <v>43407</v>
      </c>
      <c r="B2155" s="7">
        <f t="shared" si="100"/>
        <v>43408</v>
      </c>
      <c r="C2155" s="7"/>
      <c r="D2155" s="7"/>
      <c r="E2155" s="8">
        <f t="shared" si="101"/>
        <v>2018</v>
      </c>
      <c r="F2155" s="8">
        <f t="shared" si="102"/>
        <v>11</v>
      </c>
      <c r="G2155" t="s">
        <v>120</v>
      </c>
      <c r="H2155" t="str">
        <f>VLOOKUP(G2155,recodage_dispositifs!$A$1:$B$581,2,FALSE)</f>
        <v>HEMATO HEMOS : TP - INR ( TEST UNITAIRE )</v>
      </c>
      <c r="I2155" t="str">
        <f>VLOOKUP(G2155,recodage_dispositifs!$A$1:$C$581,3,FALSE)</f>
        <v>a_classer_plus_tard</v>
      </c>
    </row>
    <row r="2156" spans="1:9" x14ac:dyDescent="0.25">
      <c r="A2156" s="7">
        <v>43406</v>
      </c>
      <c r="B2156" s="7">
        <f t="shared" si="100"/>
        <v>43407</v>
      </c>
      <c r="C2156" s="7"/>
      <c r="D2156" s="7"/>
      <c r="E2156" s="8">
        <f t="shared" si="101"/>
        <v>2018</v>
      </c>
      <c r="F2156" s="8">
        <f t="shared" si="102"/>
        <v>11</v>
      </c>
      <c r="G2156" t="s">
        <v>437</v>
      </c>
      <c r="H2156" t="str">
        <f>VLOOKUP(G2156,recodage_dispositifs!$A$1:$B$581,2,FALSE)</f>
        <v>PROTHESE TOTALE DE HANCHE</v>
      </c>
      <c r="I2156" t="str">
        <f>VLOOKUP(G2156,recodage_dispositifs!$A$1:$C$581,3,FALSE)</f>
        <v>chirurgie</v>
      </c>
    </row>
    <row r="2157" spans="1:9" x14ac:dyDescent="0.25">
      <c r="A2157" s="7">
        <v>43406</v>
      </c>
      <c r="B2157" s="7">
        <f t="shared" si="100"/>
        <v>43407</v>
      </c>
      <c r="C2157" s="7"/>
      <c r="D2157" s="7"/>
      <c r="E2157" s="8">
        <f t="shared" si="101"/>
        <v>2018</v>
      </c>
      <c r="F2157" s="8">
        <f t="shared" si="102"/>
        <v>11</v>
      </c>
      <c r="G2157" t="s">
        <v>233</v>
      </c>
      <c r="H2157" t="str">
        <f>VLOOKUP(G2157,recodage_dispositifs!$A$1:$B$581,2,FALSE)</f>
        <v>IMPLANT COCHLEAIRE</v>
      </c>
      <c r="I2157" t="str">
        <f>VLOOKUP(G2157,recodage_dispositifs!$A$1:$C$581,3,FALSE)</f>
        <v>a_classer_plus_tard</v>
      </c>
    </row>
    <row r="2158" spans="1:9" x14ac:dyDescent="0.25">
      <c r="A2158" s="7">
        <v>43406</v>
      </c>
      <c r="B2158" s="7">
        <f t="shared" si="100"/>
        <v>43407</v>
      </c>
      <c r="C2158" s="7"/>
      <c r="D2158" s="7"/>
      <c r="E2158" s="8">
        <f t="shared" si="101"/>
        <v>2018</v>
      </c>
      <c r="F2158" s="8">
        <f t="shared" si="102"/>
        <v>11</v>
      </c>
      <c r="G2158" t="s">
        <v>401</v>
      </c>
      <c r="H2158" t="str">
        <f>VLOOKUP(G2158,recodage_dispositifs!$A$1:$B$581,2,FALSE)</f>
        <v>DISPOSITIF INTRA-UTERIN (STERILET)</v>
      </c>
      <c r="I2158" t="str">
        <f>VLOOKUP(G2158,recodage_dispositifs!$A$1:$C$581,3,FALSE)</f>
        <v>a_classer_plus_tard</v>
      </c>
    </row>
    <row r="2159" spans="1:9" x14ac:dyDescent="0.25">
      <c r="A2159" s="7">
        <v>43406</v>
      </c>
      <c r="B2159" s="7">
        <f t="shared" si="100"/>
        <v>43407</v>
      </c>
      <c r="C2159" s="7"/>
      <c r="D2159" s="7"/>
      <c r="E2159" s="8">
        <f t="shared" si="101"/>
        <v>2018</v>
      </c>
      <c r="F2159" s="8">
        <f t="shared" si="102"/>
        <v>11</v>
      </c>
      <c r="G2159" t="s">
        <v>385</v>
      </c>
      <c r="H2159" t="str">
        <f>VLOOKUP(G2159,recodage_dispositifs!$A$1:$B$581,2,FALSE)</f>
        <v>CAGE INTERSOMATIQUE ( CHIRURGIE DU RACHIS )</v>
      </c>
      <c r="I2159" t="str">
        <f>VLOOKUP(G2159,recodage_dispositifs!$A$1:$C$581,3,FALSE)</f>
        <v>a_classer_plus_tard</v>
      </c>
    </row>
    <row r="2160" spans="1:9" x14ac:dyDescent="0.25">
      <c r="A2160" s="7">
        <v>43405</v>
      </c>
      <c r="B2160" s="7">
        <f t="shared" si="100"/>
        <v>43406</v>
      </c>
      <c r="C2160" s="7"/>
      <c r="D2160" s="7"/>
      <c r="E2160" s="8">
        <f t="shared" si="101"/>
        <v>2018</v>
      </c>
      <c r="F2160" s="8">
        <f t="shared" si="102"/>
        <v>11</v>
      </c>
      <c r="G2160" t="s">
        <v>445</v>
      </c>
      <c r="H2160" t="str">
        <f>VLOOKUP(G2160,recodage_dispositifs!$A$1:$B$581,2,FALSE)</f>
        <v>CIRCUIT DE VENTILATION</v>
      </c>
      <c r="I2160" t="str">
        <f>VLOOKUP(G2160,recodage_dispositifs!$A$1:$C$581,3,FALSE)</f>
        <v>a_classer_plus_tard</v>
      </c>
    </row>
    <row r="2161" spans="1:9" x14ac:dyDescent="0.25">
      <c r="A2161" s="7">
        <v>43889</v>
      </c>
      <c r="B2161" s="7">
        <f t="shared" si="100"/>
        <v>43890</v>
      </c>
      <c r="C2161" s="7"/>
      <c r="D2161" s="7"/>
      <c r="E2161" s="8">
        <f t="shared" si="101"/>
        <v>2020</v>
      </c>
      <c r="F2161" s="8">
        <f t="shared" si="102"/>
        <v>2</v>
      </c>
      <c r="G2161" t="s">
        <v>154</v>
      </c>
      <c r="H2161" t="str">
        <f>VLOOKUP(G2161,recodage_dispositifs!$A$1:$B$581,2,FALSE)</f>
        <v>APPAREIL DE RADIOLOGIE FIXE - RX</v>
      </c>
      <c r="I2161" t="str">
        <f>VLOOKUP(G2161,recodage_dispositifs!$A$1:$C$581,3,FALSE)</f>
        <v>imagerie</v>
      </c>
    </row>
    <row r="2162" spans="1:9" x14ac:dyDescent="0.25">
      <c r="A2162" s="7">
        <v>43870</v>
      </c>
      <c r="B2162" s="7">
        <f t="shared" si="100"/>
        <v>43871</v>
      </c>
      <c r="C2162" s="7"/>
      <c r="D2162" s="7"/>
      <c r="E2162" s="8">
        <f t="shared" si="101"/>
        <v>2020</v>
      </c>
      <c r="F2162" s="8">
        <f t="shared" si="102"/>
        <v>2</v>
      </c>
      <c r="G2162" t="s">
        <v>600</v>
      </c>
      <c r="H2162" t="str">
        <f>VLOOKUP(G2162,recodage_dispositifs!$A$1:$B$581,2,FALSE)</f>
        <v xml:space="preserve">PROTHESE TOTALE DE GENOU A CHARNIERE ( ORTHOPEDIE ) </v>
      </c>
      <c r="I2162" t="str">
        <f>VLOOKUP(G2162,recodage_dispositifs!$A$1:$C$581,3,FALSE)</f>
        <v>chirurgie</v>
      </c>
    </row>
    <row r="2163" spans="1:9" x14ac:dyDescent="0.25">
      <c r="A2163" s="7">
        <v>43888</v>
      </c>
      <c r="B2163" s="7">
        <f t="shared" si="100"/>
        <v>43889</v>
      </c>
      <c r="C2163" s="7"/>
      <c r="D2163" s="7"/>
      <c r="E2163" s="8">
        <f t="shared" si="101"/>
        <v>2020</v>
      </c>
      <c r="F2163" s="8">
        <f t="shared" si="102"/>
        <v>2</v>
      </c>
      <c r="G2163" t="s">
        <v>202</v>
      </c>
      <c r="H2163" t="str">
        <f>VLOOKUP(G2163,recodage_dispositifs!$A$1:$B$581,2,FALSE)</f>
        <v>SONDE DE DEFIBRILLATION</v>
      </c>
      <c r="I2163" t="str">
        <f>VLOOKUP(G2163,recodage_dispositifs!$A$1:$C$581,3,FALSE)</f>
        <v>a_classer_plus_tard</v>
      </c>
    </row>
    <row r="2164" spans="1:9" x14ac:dyDescent="0.25">
      <c r="A2164" s="7">
        <v>43878</v>
      </c>
      <c r="B2164" s="7">
        <f t="shared" si="100"/>
        <v>43879</v>
      </c>
      <c r="C2164" s="7"/>
      <c r="D2164" s="7"/>
      <c r="E2164" s="8">
        <f t="shared" si="101"/>
        <v>2020</v>
      </c>
      <c r="F2164" s="8">
        <f t="shared" si="102"/>
        <v>2</v>
      </c>
      <c r="G2164" t="s">
        <v>475</v>
      </c>
      <c r="H2164" t="str">
        <f>VLOOKUP(G2164,recodage_dispositifs!$A$1:$B$581,2,FALSE)</f>
        <v>CULTURE - BACTERIOLOGIE</v>
      </c>
      <c r="I2164" t="str">
        <f>VLOOKUP(G2164,recodage_dispositifs!$A$1:$C$581,3,FALSE)</f>
        <v>a_classer_plus_tard</v>
      </c>
    </row>
    <row r="2165" spans="1:9" x14ac:dyDescent="0.25">
      <c r="A2165" s="7">
        <v>43873</v>
      </c>
      <c r="B2165" s="7">
        <f t="shared" si="100"/>
        <v>43874</v>
      </c>
      <c r="C2165" s="7"/>
      <c r="D2165" s="7"/>
      <c r="E2165" s="8">
        <f t="shared" si="101"/>
        <v>2020</v>
      </c>
      <c r="F2165" s="8">
        <f t="shared" si="102"/>
        <v>2</v>
      </c>
      <c r="G2165" t="s">
        <v>484</v>
      </c>
      <c r="H2165" t="str">
        <f>VLOOKUP(G2165,recodage_dispositifs!$A$1:$B$581,2,FALSE)</f>
        <v>MICO PARASITO : TOXOPLASMOSE</v>
      </c>
      <c r="I2165" t="str">
        <f>VLOOKUP(G2165,recodage_dispositifs!$A$1:$C$581,3,FALSE)</f>
        <v>a_classer_plus_tard</v>
      </c>
    </row>
    <row r="2166" spans="1:9" x14ac:dyDescent="0.25">
      <c r="A2166" s="7">
        <v>43866</v>
      </c>
      <c r="B2166" s="7">
        <f t="shared" si="100"/>
        <v>43867</v>
      </c>
      <c r="C2166" s="7"/>
      <c r="D2166" s="7"/>
      <c r="E2166" s="8">
        <f t="shared" si="101"/>
        <v>2020</v>
      </c>
      <c r="F2166" s="8">
        <f t="shared" si="102"/>
        <v>2</v>
      </c>
      <c r="G2166" t="s">
        <v>171</v>
      </c>
      <c r="H2166" t="str">
        <f>VLOOKUP(G2166,recodage_dispositifs!$A$1:$B$581,2,FALSE)</f>
        <v>DISPOSITIF INTRA - UTERIN ( STERILET )</v>
      </c>
      <c r="I2166" t="str">
        <f>VLOOKUP(G2166,recodage_dispositifs!$A$1:$C$581,3,FALSE)</f>
        <v>a_classer_plus_tard</v>
      </c>
    </row>
    <row r="2167" spans="1:9" x14ac:dyDescent="0.25">
      <c r="A2167" s="7">
        <v>43885</v>
      </c>
      <c r="B2167" s="7">
        <f t="shared" si="100"/>
        <v>43886</v>
      </c>
      <c r="C2167" s="7"/>
      <c r="D2167" s="7"/>
      <c r="E2167" s="8">
        <f t="shared" si="101"/>
        <v>2020</v>
      </c>
      <c r="F2167" s="8">
        <f t="shared" si="102"/>
        <v>2</v>
      </c>
      <c r="G2167" t="s">
        <v>359</v>
      </c>
      <c r="H2167" t="str">
        <f>VLOOKUP(G2167,recodage_dispositifs!$A$1:$B$581,2,FALSE)</f>
        <v>NUTRITION ENTERALE ( SONDE )</v>
      </c>
      <c r="I2167" t="str">
        <f>VLOOKUP(G2167,recodage_dispositifs!$A$1:$C$581,3,FALSE)</f>
        <v>a_classer_plus_tard</v>
      </c>
    </row>
    <row r="2168" spans="1:9" x14ac:dyDescent="0.25">
      <c r="A2168" s="7">
        <v>43864</v>
      </c>
      <c r="B2168" s="7">
        <f t="shared" si="100"/>
        <v>43865</v>
      </c>
      <c r="C2168" s="7"/>
      <c r="D2168" s="7"/>
      <c r="E2168" s="8">
        <f t="shared" si="101"/>
        <v>2020</v>
      </c>
      <c r="F2168" s="8">
        <f t="shared" si="102"/>
        <v>2</v>
      </c>
      <c r="G2168" t="s">
        <v>262</v>
      </c>
      <c r="H2168" t="str">
        <f>VLOOKUP(G2168,recodage_dispositifs!$A$1:$B$581,2,FALSE)</f>
        <v>POMPE A PERFUSION ( TUBULURE )</v>
      </c>
      <c r="I2168" t="str">
        <f>VLOOKUP(G2168,recodage_dispositifs!$A$1:$C$581,3,FALSE)</f>
        <v>a_classer_plus_tard</v>
      </c>
    </row>
    <row r="2169" spans="1:9" x14ac:dyDescent="0.25">
      <c r="A2169" s="7">
        <v>43866</v>
      </c>
      <c r="B2169" s="7">
        <f t="shared" si="100"/>
        <v>43867</v>
      </c>
      <c r="C2169" s="7"/>
      <c r="D2169" s="7"/>
      <c r="E2169" s="8">
        <f t="shared" si="101"/>
        <v>2020</v>
      </c>
      <c r="F2169" s="8">
        <f t="shared" si="102"/>
        <v>2</v>
      </c>
      <c r="G2169" t="s">
        <v>233</v>
      </c>
      <c r="H2169" t="str">
        <f>VLOOKUP(G2169,recodage_dispositifs!$A$1:$B$581,2,FALSE)</f>
        <v>IMPLANT COCHLEAIRE</v>
      </c>
      <c r="I2169" t="str">
        <f>VLOOKUP(G2169,recodage_dispositifs!$A$1:$C$581,3,FALSE)</f>
        <v>a_classer_plus_tard</v>
      </c>
    </row>
    <row r="2170" spans="1:9" x14ac:dyDescent="0.25">
      <c r="A2170" s="7">
        <v>43866</v>
      </c>
      <c r="B2170" s="7">
        <f t="shared" si="100"/>
        <v>43867</v>
      </c>
      <c r="C2170" s="7"/>
      <c r="D2170" s="7"/>
      <c r="E2170" s="8">
        <f t="shared" si="101"/>
        <v>2020</v>
      </c>
      <c r="F2170" s="8">
        <f t="shared" si="102"/>
        <v>2</v>
      </c>
      <c r="G2170" t="s">
        <v>233</v>
      </c>
      <c r="H2170" t="str">
        <f>VLOOKUP(G2170,recodage_dispositifs!$A$1:$B$581,2,FALSE)</f>
        <v>IMPLANT COCHLEAIRE</v>
      </c>
      <c r="I2170" t="str">
        <f>VLOOKUP(G2170,recodage_dispositifs!$A$1:$C$581,3,FALSE)</f>
        <v>a_classer_plus_tard</v>
      </c>
    </row>
    <row r="2171" spans="1:9" x14ac:dyDescent="0.25">
      <c r="A2171" s="7">
        <v>43874</v>
      </c>
      <c r="B2171" s="7">
        <f t="shared" si="100"/>
        <v>43875</v>
      </c>
      <c r="C2171" s="7"/>
      <c r="D2171" s="7"/>
      <c r="E2171" s="8">
        <f t="shared" si="101"/>
        <v>2020</v>
      </c>
      <c r="F2171" s="8">
        <f t="shared" si="102"/>
        <v>2</v>
      </c>
      <c r="G2171" t="s">
        <v>233</v>
      </c>
      <c r="H2171" t="str">
        <f>VLOOKUP(G2171,recodage_dispositifs!$A$1:$B$581,2,FALSE)</f>
        <v>IMPLANT COCHLEAIRE</v>
      </c>
      <c r="I2171" t="str">
        <f>VLOOKUP(G2171,recodage_dispositifs!$A$1:$C$581,3,FALSE)</f>
        <v>a_classer_plus_tard</v>
      </c>
    </row>
    <row r="2172" spans="1:9" x14ac:dyDescent="0.25">
      <c r="A2172" s="7">
        <v>43889</v>
      </c>
      <c r="B2172" s="7">
        <f t="shared" si="100"/>
        <v>43890</v>
      </c>
      <c r="C2172" s="7"/>
      <c r="D2172" s="7"/>
      <c r="E2172" s="8">
        <f t="shared" si="101"/>
        <v>2020</v>
      </c>
      <c r="F2172" s="8">
        <f t="shared" si="102"/>
        <v>2</v>
      </c>
      <c r="G2172" t="s">
        <v>384</v>
      </c>
      <c r="H2172" t="str">
        <f>VLOOKUP(G2172,recodage_dispositifs!$A$1:$B$581,2,FALSE)</f>
        <v>AIGUILLE</v>
      </c>
      <c r="I2172" t="str">
        <f>VLOOKUP(G2172,recodage_dispositifs!$A$1:$C$581,3,FALSE)</f>
        <v>a_classer_plus_tard</v>
      </c>
    </row>
    <row r="2173" spans="1:9" x14ac:dyDescent="0.25">
      <c r="A2173" s="7">
        <v>43866</v>
      </c>
      <c r="B2173" s="7">
        <f t="shared" si="100"/>
        <v>43867</v>
      </c>
      <c r="C2173" s="7"/>
      <c r="D2173" s="7"/>
      <c r="E2173" s="8">
        <f t="shared" si="101"/>
        <v>2020</v>
      </c>
      <c r="F2173" s="8">
        <f t="shared" si="102"/>
        <v>2</v>
      </c>
      <c r="G2173" t="s">
        <v>233</v>
      </c>
      <c r="H2173" t="str">
        <f>VLOOKUP(G2173,recodage_dispositifs!$A$1:$B$581,2,FALSE)</f>
        <v>IMPLANT COCHLEAIRE</v>
      </c>
      <c r="I2173" t="str">
        <f>VLOOKUP(G2173,recodage_dispositifs!$A$1:$C$581,3,FALSE)</f>
        <v>a_classer_plus_tard</v>
      </c>
    </row>
    <row r="2174" spans="1:9" x14ac:dyDescent="0.25">
      <c r="A2174" s="7">
        <v>43879</v>
      </c>
      <c r="B2174" s="7">
        <f t="shared" si="100"/>
        <v>43880</v>
      </c>
      <c r="C2174" s="7"/>
      <c r="D2174" s="7"/>
      <c r="E2174" s="8">
        <f t="shared" si="101"/>
        <v>2020</v>
      </c>
      <c r="F2174" s="8">
        <f t="shared" si="102"/>
        <v>2</v>
      </c>
      <c r="G2174" t="s">
        <v>214</v>
      </c>
      <c r="H2174" t="str">
        <f>VLOOKUP(G2174,recodage_dispositifs!$A$1:$B$581,2,FALSE)</f>
        <v>DEFIBRILLATEUR IMPLANTABLE SOUS-CUTANE</v>
      </c>
      <c r="I2174" t="str">
        <f>VLOOKUP(G2174,recodage_dispositifs!$A$1:$C$581,3,FALSE)</f>
        <v>a_classer_plus_tard</v>
      </c>
    </row>
    <row r="2175" spans="1:9" x14ac:dyDescent="0.25">
      <c r="A2175" s="7">
        <v>43866</v>
      </c>
      <c r="B2175" s="7">
        <f t="shared" si="100"/>
        <v>43867</v>
      </c>
      <c r="C2175" s="7"/>
      <c r="D2175" s="7"/>
      <c r="E2175" s="8">
        <f t="shared" si="101"/>
        <v>2020</v>
      </c>
      <c r="F2175" s="8">
        <f t="shared" si="102"/>
        <v>2</v>
      </c>
      <c r="G2175" t="s">
        <v>233</v>
      </c>
      <c r="H2175" t="str">
        <f>VLOOKUP(G2175,recodage_dispositifs!$A$1:$B$581,2,FALSE)</f>
        <v>IMPLANT COCHLEAIRE</v>
      </c>
      <c r="I2175" t="str">
        <f>VLOOKUP(G2175,recodage_dispositifs!$A$1:$C$581,3,FALSE)</f>
        <v>a_classer_plus_tard</v>
      </c>
    </row>
    <row r="2176" spans="1:9" x14ac:dyDescent="0.25">
      <c r="A2176" s="7">
        <v>43878</v>
      </c>
      <c r="B2176" s="7">
        <f t="shared" si="100"/>
        <v>43879</v>
      </c>
      <c r="C2176" s="7"/>
      <c r="D2176" s="7"/>
      <c r="E2176" s="8">
        <f t="shared" si="101"/>
        <v>2020</v>
      </c>
      <c r="F2176" s="8">
        <f t="shared" si="102"/>
        <v>2</v>
      </c>
      <c r="G2176" t="s">
        <v>484</v>
      </c>
      <c r="H2176" t="str">
        <f>VLOOKUP(G2176,recodage_dispositifs!$A$1:$B$581,2,FALSE)</f>
        <v>MICO PARASITO : TOXOPLASMOSE</v>
      </c>
      <c r="I2176" t="str">
        <f>VLOOKUP(G2176,recodage_dispositifs!$A$1:$C$581,3,FALSE)</f>
        <v>a_classer_plus_tard</v>
      </c>
    </row>
    <row r="2177" spans="1:9" x14ac:dyDescent="0.25">
      <c r="A2177" s="7">
        <v>43529</v>
      </c>
      <c r="B2177" s="7">
        <f t="shared" si="100"/>
        <v>43530</v>
      </c>
      <c r="C2177" s="7"/>
      <c r="D2177" s="7"/>
      <c r="E2177" s="8">
        <f t="shared" si="101"/>
        <v>2019</v>
      </c>
      <c r="F2177" s="8">
        <f t="shared" si="102"/>
        <v>3</v>
      </c>
      <c r="G2177" t="s">
        <v>294</v>
      </c>
      <c r="H2177" t="str">
        <f>VLOOKUP(G2177,recodage_dispositifs!$A$1:$B$581,2,FALSE)</f>
        <v xml:space="preserve">PMI : SILICONE TEXTUREE </v>
      </c>
      <c r="I2177" t="str">
        <f>VLOOKUP(G2177,recodage_dispositifs!$A$1:$C$581,3,FALSE)</f>
        <v>a_classer_plus_tard</v>
      </c>
    </row>
    <row r="2178" spans="1:9" x14ac:dyDescent="0.25">
      <c r="A2178" s="7">
        <v>43566</v>
      </c>
      <c r="B2178" s="7">
        <f t="shared" si="100"/>
        <v>43567</v>
      </c>
      <c r="C2178" s="7"/>
      <c r="D2178" s="7"/>
      <c r="E2178" s="8">
        <f t="shared" si="101"/>
        <v>2019</v>
      </c>
      <c r="F2178" s="8">
        <f t="shared" si="102"/>
        <v>4</v>
      </c>
      <c r="G2178" t="s">
        <v>452</v>
      </c>
      <c r="H2178" t="str">
        <f>VLOOKUP(G2178,recodage_dispositifs!$A$1:$B$581,2,FALSE)</f>
        <v>APPAREILS DE MESURE DU GLUCOSE EN CONTINU</v>
      </c>
      <c r="I2178" t="str">
        <f>VLOOKUP(G2178,recodage_dispositifs!$A$1:$C$581,3,FALSE)</f>
        <v>biologie_medicale</v>
      </c>
    </row>
    <row r="2179" spans="1:9" x14ac:dyDescent="0.25">
      <c r="A2179" s="7">
        <v>43641</v>
      </c>
      <c r="B2179" s="7">
        <f t="shared" si="100"/>
        <v>43642</v>
      </c>
      <c r="C2179" s="7"/>
      <c r="D2179" s="7"/>
      <c r="E2179" s="8">
        <f t="shared" si="101"/>
        <v>2019</v>
      </c>
      <c r="F2179" s="8">
        <f t="shared" si="102"/>
        <v>6</v>
      </c>
      <c r="G2179" t="s">
        <v>241</v>
      </c>
      <c r="H2179" t="str">
        <f>VLOOKUP(G2179,recodage_dispositifs!$A$1:$B$581,2,FALSE)</f>
        <v xml:space="preserve">SONDE DE STIMULATION CARDIAQUE </v>
      </c>
      <c r="I2179" t="str">
        <f>VLOOKUP(G2179,recodage_dispositifs!$A$1:$C$581,3,FALSE)</f>
        <v>a_classer_plus_tard</v>
      </c>
    </row>
    <row r="2180" spans="1:9" x14ac:dyDescent="0.25">
      <c r="A2180" s="7">
        <v>43642</v>
      </c>
      <c r="B2180" s="7">
        <f t="shared" ref="B2180:B2183" si="103">A2180+1</f>
        <v>43643</v>
      </c>
      <c r="C2180" s="7"/>
      <c r="D2180" s="7"/>
      <c r="E2180" s="8">
        <f t="shared" ref="E2180:E2183" si="104">YEAR(A2180)</f>
        <v>2019</v>
      </c>
      <c r="F2180" s="8">
        <f t="shared" ref="F2180:F2183" si="105">MONTH(A2180)</f>
        <v>6</v>
      </c>
      <c r="G2180" t="s">
        <v>601</v>
      </c>
      <c r="H2180" t="str">
        <f>VLOOKUP(G2180,recodage_dispositifs!$A$1:$B$581,2,FALSE)</f>
        <v xml:space="preserve">SONDE DE DEFIBRILLATION </v>
      </c>
      <c r="I2180" t="str">
        <f>VLOOKUP(G2180,recodage_dispositifs!$A$1:$C$581,3,FALSE)</f>
        <v>a_classer_plus_tard</v>
      </c>
    </row>
    <row r="2181" spans="1:9" x14ac:dyDescent="0.25">
      <c r="A2181" s="7">
        <v>43383</v>
      </c>
      <c r="B2181" s="7">
        <f t="shared" si="103"/>
        <v>43384</v>
      </c>
      <c r="C2181" s="7"/>
      <c r="D2181" s="7"/>
      <c r="E2181" s="8">
        <f t="shared" si="104"/>
        <v>2018</v>
      </c>
      <c r="F2181" s="8">
        <f t="shared" si="105"/>
        <v>10</v>
      </c>
      <c r="G2181" t="s">
        <v>54</v>
      </c>
      <c r="H2181" t="str">
        <f>VLOOKUP(G2181,recodage_dispositifs!$A$1:$B$581,2,FALSE)</f>
        <v>DEFIBRILLATEUR IMPLANTABLE</v>
      </c>
      <c r="I2181" t="str">
        <f>VLOOKUP(G2181,recodage_dispositifs!$A$1:$C$581,3,FALSE)</f>
        <v>a_classer_plus_tard</v>
      </c>
    </row>
    <row r="2182" spans="1:9" x14ac:dyDescent="0.25">
      <c r="A2182" s="7">
        <v>43837</v>
      </c>
      <c r="B2182" s="7">
        <f t="shared" si="103"/>
        <v>43838</v>
      </c>
      <c r="C2182" s="7"/>
      <c r="D2182" s="7"/>
      <c r="E2182" s="8">
        <f t="shared" si="104"/>
        <v>2020</v>
      </c>
      <c r="F2182" s="8">
        <f t="shared" si="105"/>
        <v>1</v>
      </c>
      <c r="G2182" t="s">
        <v>107</v>
      </c>
      <c r="H2182" t="str">
        <f>VLOOKUP(G2182,recodage_dispositifs!$A$1:$B$581,2,FALSE)</f>
        <v>PROTHESE TOTALE DE HANCHE - TIGE FEMORALE (ORTHOPEDIE)</v>
      </c>
      <c r="I2182" t="str">
        <f>VLOOKUP(G2182,recodage_dispositifs!$A$1:$C$581,3,FALSE)</f>
        <v>chirurgie</v>
      </c>
    </row>
    <row r="2183" spans="1:9" x14ac:dyDescent="0.25">
      <c r="A2183" s="7">
        <v>43843</v>
      </c>
      <c r="B2183" s="7">
        <f t="shared" si="103"/>
        <v>43844</v>
      </c>
      <c r="C2183" s="7"/>
      <c r="D2183" s="7"/>
      <c r="E2183" s="8">
        <f t="shared" si="104"/>
        <v>2020</v>
      </c>
      <c r="F2183" s="8">
        <f t="shared" si="105"/>
        <v>1</v>
      </c>
      <c r="G2183" t="s">
        <v>602</v>
      </c>
      <c r="H2183" t="str">
        <f>VLOOKUP(G2183,recodage_dispositifs!$A$1:$B$581,2,FALSE)</f>
        <v xml:space="preserve">PROTHESE TOTALE DE HANCHE - CUPULE COTYLOIDIENNE ORTHOPEDIE </v>
      </c>
      <c r="I2183" t="str">
        <f>VLOOKUP(G2183,recodage_dispositifs!$A$1:$C$581,3,FALSE)</f>
        <v>chirurgie</v>
      </c>
    </row>
  </sheetData>
  <autoFilter ref="A2:I2183" xr:uid="{9E286C85-587C-4ED4-8E0D-6CF1B5A29821}"/>
  <mergeCells count="2">
    <mergeCell ref="A1:F1"/>
    <mergeCell ref="G1:I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EA3E-E9FB-4378-9F8D-868838461F53}">
  <dimension ref="A1:C581"/>
  <sheetViews>
    <sheetView workbookViewId="0"/>
  </sheetViews>
  <sheetFormatPr baseColWidth="10" defaultRowHeight="15" x14ac:dyDescent="0.25"/>
  <cols>
    <col min="1" max="1" width="35.5703125" customWidth="1"/>
    <col min="2" max="2" width="40.140625" customWidth="1"/>
  </cols>
  <sheetData>
    <row r="1" spans="1:3" x14ac:dyDescent="0.25">
      <c r="A1" s="1" t="s">
        <v>617</v>
      </c>
      <c r="B1" s="1" t="s">
        <v>618</v>
      </c>
      <c r="C1" s="1" t="s">
        <v>651</v>
      </c>
    </row>
    <row r="2" spans="1:3" x14ac:dyDescent="0.25">
      <c r="A2" t="s">
        <v>299</v>
      </c>
      <c r="B2" t="s">
        <v>520</v>
      </c>
      <c r="C2" t="s">
        <v>663</v>
      </c>
    </row>
    <row r="3" spans="1:3" x14ac:dyDescent="0.25">
      <c r="A3" t="s">
        <v>297</v>
      </c>
      <c r="B3" t="s">
        <v>53</v>
      </c>
      <c r="C3" t="s">
        <v>663</v>
      </c>
    </row>
    <row r="4" spans="1:3" x14ac:dyDescent="0.25">
      <c r="A4" t="s">
        <v>557</v>
      </c>
      <c r="B4" t="s">
        <v>437</v>
      </c>
      <c r="C4" t="s">
        <v>663</v>
      </c>
    </row>
    <row r="5" spans="1:3" x14ac:dyDescent="0.25">
      <c r="A5" t="s">
        <v>549</v>
      </c>
      <c r="B5" t="s">
        <v>269</v>
      </c>
      <c r="C5" t="s">
        <v>663</v>
      </c>
    </row>
    <row r="6" spans="1:3" x14ac:dyDescent="0.25">
      <c r="A6" t="s">
        <v>518</v>
      </c>
      <c r="B6" t="s">
        <v>518</v>
      </c>
      <c r="C6" t="s">
        <v>663</v>
      </c>
    </row>
    <row r="7" spans="1:3" x14ac:dyDescent="0.25">
      <c r="A7" t="s">
        <v>536</v>
      </c>
      <c r="B7" t="s">
        <v>536</v>
      </c>
      <c r="C7" t="s">
        <v>663</v>
      </c>
    </row>
    <row r="8" spans="1:3" x14ac:dyDescent="0.25">
      <c r="A8" t="s">
        <v>546</v>
      </c>
      <c r="B8" t="s">
        <v>546</v>
      </c>
      <c r="C8" t="s">
        <v>663</v>
      </c>
    </row>
    <row r="9" spans="1:3" x14ac:dyDescent="0.25">
      <c r="A9" t="s">
        <v>392</v>
      </c>
      <c r="B9" t="s">
        <v>392</v>
      </c>
      <c r="C9" t="s">
        <v>663</v>
      </c>
    </row>
    <row r="10" spans="1:3" x14ac:dyDescent="0.25">
      <c r="A10" t="s">
        <v>45</v>
      </c>
      <c r="B10" t="s">
        <v>45</v>
      </c>
      <c r="C10" t="s">
        <v>652</v>
      </c>
    </row>
    <row r="11" spans="1:3" x14ac:dyDescent="0.25">
      <c r="A11" t="s">
        <v>302</v>
      </c>
      <c r="B11" t="s">
        <v>302</v>
      </c>
      <c r="C11" t="s">
        <v>652</v>
      </c>
    </row>
    <row r="12" spans="1:3" x14ac:dyDescent="0.25">
      <c r="A12" t="s">
        <v>223</v>
      </c>
      <c r="B12" t="s">
        <v>223</v>
      </c>
      <c r="C12" t="s">
        <v>652</v>
      </c>
    </row>
    <row r="13" spans="1:3" x14ac:dyDescent="0.25">
      <c r="A13" t="s">
        <v>264</v>
      </c>
      <c r="B13" t="s">
        <v>264</v>
      </c>
      <c r="C13" t="s">
        <v>652</v>
      </c>
    </row>
    <row r="14" spans="1:3" x14ac:dyDescent="0.25">
      <c r="A14" t="s">
        <v>376</v>
      </c>
      <c r="B14" t="s">
        <v>645</v>
      </c>
      <c r="C14" t="s">
        <v>663</v>
      </c>
    </row>
    <row r="15" spans="1:3" x14ac:dyDescent="0.25">
      <c r="A15" t="s">
        <v>56</v>
      </c>
      <c r="B15" t="s">
        <v>645</v>
      </c>
      <c r="C15" t="s">
        <v>663</v>
      </c>
    </row>
    <row r="16" spans="1:3" x14ac:dyDescent="0.25">
      <c r="A16" t="s">
        <v>150</v>
      </c>
      <c r="B16" t="s">
        <v>645</v>
      </c>
      <c r="C16" t="s">
        <v>663</v>
      </c>
    </row>
    <row r="17" spans="1:3" x14ac:dyDescent="0.25">
      <c r="A17" t="s">
        <v>91</v>
      </c>
      <c r="B17" t="s">
        <v>645</v>
      </c>
      <c r="C17" t="s">
        <v>663</v>
      </c>
    </row>
    <row r="18" spans="1:3" x14ac:dyDescent="0.25">
      <c r="A18" t="s">
        <v>384</v>
      </c>
      <c r="B18" t="s">
        <v>645</v>
      </c>
      <c r="C18" t="s">
        <v>663</v>
      </c>
    </row>
    <row r="19" spans="1:3" x14ac:dyDescent="0.25">
      <c r="A19" t="s">
        <v>135</v>
      </c>
      <c r="B19" t="s">
        <v>645</v>
      </c>
      <c r="C19" t="s">
        <v>663</v>
      </c>
    </row>
    <row r="20" spans="1:3" x14ac:dyDescent="0.25">
      <c r="A20" t="s">
        <v>278</v>
      </c>
      <c r="B20" t="s">
        <v>645</v>
      </c>
      <c r="C20" t="s">
        <v>663</v>
      </c>
    </row>
    <row r="21" spans="1:3" x14ac:dyDescent="0.25">
      <c r="A21" t="s">
        <v>210</v>
      </c>
      <c r="B21" t="s">
        <v>210</v>
      </c>
      <c r="C21" t="s">
        <v>662</v>
      </c>
    </row>
    <row r="22" spans="1:3" x14ac:dyDescent="0.25">
      <c r="A22" t="s">
        <v>137</v>
      </c>
      <c r="B22" t="s">
        <v>137</v>
      </c>
      <c r="C22" t="s">
        <v>662</v>
      </c>
    </row>
    <row r="23" spans="1:3" x14ac:dyDescent="0.25">
      <c r="A23" t="s">
        <v>175</v>
      </c>
      <c r="B23" t="s">
        <v>175</v>
      </c>
      <c r="C23" t="s">
        <v>662</v>
      </c>
    </row>
    <row r="24" spans="1:3" x14ac:dyDescent="0.25">
      <c r="A24" t="s">
        <v>226</v>
      </c>
      <c r="B24" t="s">
        <v>226</v>
      </c>
      <c r="C24" t="s">
        <v>662</v>
      </c>
    </row>
    <row r="25" spans="1:3" x14ac:dyDescent="0.25">
      <c r="A25" t="s">
        <v>108</v>
      </c>
      <c r="B25" t="s">
        <v>646</v>
      </c>
      <c r="C25" t="s">
        <v>653</v>
      </c>
    </row>
    <row r="26" spans="1:3" x14ac:dyDescent="0.25">
      <c r="A26" t="s">
        <v>203</v>
      </c>
      <c r="B26" t="s">
        <v>646</v>
      </c>
      <c r="C26" t="s">
        <v>653</v>
      </c>
    </row>
    <row r="27" spans="1:3" x14ac:dyDescent="0.25">
      <c r="A27" t="s">
        <v>354</v>
      </c>
      <c r="B27" t="s">
        <v>646</v>
      </c>
      <c r="C27" t="s">
        <v>653</v>
      </c>
    </row>
    <row r="28" spans="1:3" x14ac:dyDescent="0.25">
      <c r="A28" t="s">
        <v>379</v>
      </c>
      <c r="B28" t="s">
        <v>647</v>
      </c>
      <c r="C28" t="s">
        <v>653</v>
      </c>
    </row>
    <row r="29" spans="1:3" x14ac:dyDescent="0.25">
      <c r="A29" t="s">
        <v>50</v>
      </c>
      <c r="B29" t="s">
        <v>647</v>
      </c>
      <c r="C29" t="s">
        <v>653</v>
      </c>
    </row>
    <row r="30" spans="1:3" x14ac:dyDescent="0.25">
      <c r="A30" t="s">
        <v>331</v>
      </c>
      <c r="B30" t="s">
        <v>647</v>
      </c>
      <c r="C30" t="s">
        <v>653</v>
      </c>
    </row>
    <row r="31" spans="1:3" x14ac:dyDescent="0.25">
      <c r="A31" t="s">
        <v>258</v>
      </c>
      <c r="B31" t="s">
        <v>258</v>
      </c>
      <c r="C31" t="s">
        <v>663</v>
      </c>
    </row>
    <row r="32" spans="1:3" x14ac:dyDescent="0.25">
      <c r="A32" t="s">
        <v>130</v>
      </c>
      <c r="B32" t="s">
        <v>130</v>
      </c>
      <c r="C32" t="s">
        <v>662</v>
      </c>
    </row>
    <row r="33" spans="1:3" x14ac:dyDescent="0.25">
      <c r="A33" t="s">
        <v>193</v>
      </c>
      <c r="B33" t="s">
        <v>193</v>
      </c>
      <c r="C33" t="s">
        <v>662</v>
      </c>
    </row>
    <row r="34" spans="1:3" x14ac:dyDescent="0.25">
      <c r="A34" t="s">
        <v>577</v>
      </c>
      <c r="B34" t="s">
        <v>577</v>
      </c>
      <c r="C34" t="s">
        <v>663</v>
      </c>
    </row>
    <row r="35" spans="1:3" x14ac:dyDescent="0.25">
      <c r="A35" t="s">
        <v>503</v>
      </c>
      <c r="B35" t="s">
        <v>503</v>
      </c>
      <c r="C35" t="s">
        <v>652</v>
      </c>
    </row>
    <row r="36" spans="1:3" x14ac:dyDescent="0.25">
      <c r="A36" t="s">
        <v>468</v>
      </c>
      <c r="B36" t="s">
        <v>503</v>
      </c>
      <c r="C36" t="s">
        <v>652</v>
      </c>
    </row>
    <row r="37" spans="1:3" x14ac:dyDescent="0.25">
      <c r="A37" t="s">
        <v>154</v>
      </c>
      <c r="B37" t="s">
        <v>154</v>
      </c>
      <c r="C37" t="s">
        <v>664</v>
      </c>
    </row>
    <row r="38" spans="1:3" x14ac:dyDescent="0.25">
      <c r="A38" t="s">
        <v>537</v>
      </c>
      <c r="B38" t="s">
        <v>537</v>
      </c>
      <c r="C38" t="s">
        <v>664</v>
      </c>
    </row>
    <row r="39" spans="1:3" x14ac:dyDescent="0.25">
      <c r="A39" t="s">
        <v>449</v>
      </c>
      <c r="B39" t="s">
        <v>449</v>
      </c>
      <c r="C39" t="s">
        <v>664</v>
      </c>
    </row>
    <row r="40" spans="1:3" x14ac:dyDescent="0.25">
      <c r="A40" t="s">
        <v>349</v>
      </c>
      <c r="B40" t="s">
        <v>449</v>
      </c>
      <c r="C40" t="s">
        <v>664</v>
      </c>
    </row>
    <row r="41" spans="1:3" x14ac:dyDescent="0.25">
      <c r="A41" t="s">
        <v>452</v>
      </c>
      <c r="B41" t="s">
        <v>452</v>
      </c>
      <c r="C41" t="s">
        <v>662</v>
      </c>
    </row>
    <row r="42" spans="1:3" x14ac:dyDescent="0.25">
      <c r="A42" t="s">
        <v>237</v>
      </c>
      <c r="B42" t="s">
        <v>452</v>
      </c>
      <c r="C42" t="s">
        <v>662</v>
      </c>
    </row>
    <row r="43" spans="1:3" x14ac:dyDescent="0.25">
      <c r="A43" t="s">
        <v>317</v>
      </c>
      <c r="B43" t="s">
        <v>452</v>
      </c>
      <c r="C43" t="s">
        <v>662</v>
      </c>
    </row>
    <row r="44" spans="1:3" x14ac:dyDescent="0.25">
      <c r="A44" t="s">
        <v>523</v>
      </c>
      <c r="B44" t="s">
        <v>523</v>
      </c>
      <c r="C44" t="s">
        <v>663</v>
      </c>
    </row>
    <row r="45" spans="1:3" x14ac:dyDescent="0.25">
      <c r="A45" t="s">
        <v>367</v>
      </c>
      <c r="B45" t="s">
        <v>367</v>
      </c>
      <c r="C45" t="s">
        <v>663</v>
      </c>
    </row>
    <row r="46" spans="1:3" x14ac:dyDescent="0.25">
      <c r="A46" t="s">
        <v>321</v>
      </c>
      <c r="B46" t="s">
        <v>321</v>
      </c>
      <c r="C46" t="s">
        <v>663</v>
      </c>
    </row>
    <row r="47" spans="1:3" x14ac:dyDescent="0.25">
      <c r="A47" t="s">
        <v>41</v>
      </c>
      <c r="B47" t="s">
        <v>41</v>
      </c>
      <c r="C47" t="s">
        <v>663</v>
      </c>
    </row>
    <row r="48" spans="1:3" x14ac:dyDescent="0.25">
      <c r="A48" t="s">
        <v>342</v>
      </c>
      <c r="B48" t="s">
        <v>342</v>
      </c>
      <c r="C48" t="s">
        <v>663</v>
      </c>
    </row>
    <row r="49" spans="1:3" x14ac:dyDescent="0.25">
      <c r="A49" t="s">
        <v>26</v>
      </c>
      <c r="B49" t="s">
        <v>26</v>
      </c>
      <c r="C49" t="s">
        <v>652</v>
      </c>
    </row>
    <row r="50" spans="1:3" x14ac:dyDescent="0.25">
      <c r="A50" t="s">
        <v>414</v>
      </c>
      <c r="B50" t="s">
        <v>414</v>
      </c>
      <c r="C50" t="s">
        <v>663</v>
      </c>
    </row>
    <row r="51" spans="1:3" x14ac:dyDescent="0.25">
      <c r="A51" t="s">
        <v>323</v>
      </c>
      <c r="B51" t="s">
        <v>619</v>
      </c>
      <c r="C51" t="s">
        <v>663</v>
      </c>
    </row>
    <row r="52" spans="1:3" x14ac:dyDescent="0.25">
      <c r="A52" t="s">
        <v>51</v>
      </c>
      <c r="B52" t="s">
        <v>51</v>
      </c>
      <c r="C52" t="s">
        <v>663</v>
      </c>
    </row>
    <row r="53" spans="1:3" x14ac:dyDescent="0.25">
      <c r="A53" t="s">
        <v>397</v>
      </c>
      <c r="B53" t="s">
        <v>397</v>
      </c>
      <c r="C53" t="s">
        <v>663</v>
      </c>
    </row>
    <row r="54" spans="1:3" x14ac:dyDescent="0.25">
      <c r="A54" t="s">
        <v>368</v>
      </c>
      <c r="B54" t="s">
        <v>368</v>
      </c>
      <c r="C54" t="s">
        <v>663</v>
      </c>
    </row>
    <row r="55" spans="1:3" x14ac:dyDescent="0.25">
      <c r="A55" t="s">
        <v>507</v>
      </c>
      <c r="B55" t="s">
        <v>507</v>
      </c>
      <c r="C55" t="s">
        <v>663</v>
      </c>
    </row>
    <row r="56" spans="1:3" x14ac:dyDescent="0.25">
      <c r="A56" t="s">
        <v>562</v>
      </c>
      <c r="B56" t="s">
        <v>562</v>
      </c>
      <c r="C56" t="s">
        <v>663</v>
      </c>
    </row>
    <row r="57" spans="1:3" x14ac:dyDescent="0.25">
      <c r="A57" t="s">
        <v>383</v>
      </c>
      <c r="B57" t="s">
        <v>383</v>
      </c>
      <c r="C57" t="s">
        <v>663</v>
      </c>
    </row>
    <row r="58" spans="1:3" x14ac:dyDescent="0.25">
      <c r="A58" t="s">
        <v>427</v>
      </c>
      <c r="B58" t="s">
        <v>427</v>
      </c>
      <c r="C58" t="s">
        <v>663</v>
      </c>
    </row>
    <row r="59" spans="1:3" x14ac:dyDescent="0.25">
      <c r="A59" t="s">
        <v>387</v>
      </c>
      <c r="B59" t="s">
        <v>387</v>
      </c>
      <c r="C59" t="s">
        <v>663</v>
      </c>
    </row>
    <row r="60" spans="1:3" x14ac:dyDescent="0.25">
      <c r="A60" t="s">
        <v>336</v>
      </c>
      <c r="B60" t="s">
        <v>336</v>
      </c>
      <c r="C60" t="s">
        <v>663</v>
      </c>
    </row>
    <row r="61" spans="1:3" x14ac:dyDescent="0.25">
      <c r="A61" t="s">
        <v>444</v>
      </c>
      <c r="B61" t="s">
        <v>444</v>
      </c>
      <c r="C61" t="s">
        <v>663</v>
      </c>
    </row>
    <row r="62" spans="1:3" x14ac:dyDescent="0.25">
      <c r="A62" t="s">
        <v>329</v>
      </c>
      <c r="B62" t="s">
        <v>329</v>
      </c>
      <c r="C62" t="s">
        <v>663</v>
      </c>
    </row>
    <row r="63" spans="1:3" x14ac:dyDescent="0.25">
      <c r="A63" t="s">
        <v>157</v>
      </c>
      <c r="B63" t="s">
        <v>157</v>
      </c>
      <c r="C63" t="s">
        <v>663</v>
      </c>
    </row>
    <row r="64" spans="1:3" x14ac:dyDescent="0.25">
      <c r="A64" t="s">
        <v>177</v>
      </c>
      <c r="B64" t="s">
        <v>177</v>
      </c>
      <c r="C64" t="s">
        <v>663</v>
      </c>
    </row>
    <row r="65" spans="1:3" x14ac:dyDescent="0.25">
      <c r="A65" t="s">
        <v>305</v>
      </c>
      <c r="B65" t="s">
        <v>177</v>
      </c>
      <c r="C65" t="s">
        <v>663</v>
      </c>
    </row>
    <row r="66" spans="1:3" x14ac:dyDescent="0.25">
      <c r="A66" t="s">
        <v>410</v>
      </c>
      <c r="B66" t="s">
        <v>648</v>
      </c>
      <c r="C66" t="s">
        <v>652</v>
      </c>
    </row>
    <row r="67" spans="1:3" x14ac:dyDescent="0.25">
      <c r="A67" t="s">
        <v>185</v>
      </c>
      <c r="B67" t="s">
        <v>648</v>
      </c>
      <c r="C67" t="s">
        <v>652</v>
      </c>
    </row>
    <row r="68" spans="1:3" x14ac:dyDescent="0.25">
      <c r="A68" t="s">
        <v>261</v>
      </c>
      <c r="B68" t="s">
        <v>648</v>
      </c>
      <c r="C68" t="s">
        <v>652</v>
      </c>
    </row>
    <row r="69" spans="1:3" x14ac:dyDescent="0.25">
      <c r="A69" t="s">
        <v>374</v>
      </c>
      <c r="B69" t="s">
        <v>374</v>
      </c>
      <c r="C69" t="s">
        <v>652</v>
      </c>
    </row>
    <row r="70" spans="1:3" x14ac:dyDescent="0.25">
      <c r="A70" t="s">
        <v>115</v>
      </c>
      <c r="B70" t="s">
        <v>115</v>
      </c>
      <c r="C70" t="s">
        <v>652</v>
      </c>
    </row>
    <row r="71" spans="1:3" x14ac:dyDescent="0.25">
      <c r="A71" t="s">
        <v>242</v>
      </c>
      <c r="B71" t="s">
        <v>242</v>
      </c>
      <c r="C71" t="s">
        <v>652</v>
      </c>
    </row>
    <row r="72" spans="1:3" x14ac:dyDescent="0.25">
      <c r="A72" t="s">
        <v>248</v>
      </c>
      <c r="B72" t="s">
        <v>248</v>
      </c>
      <c r="C72" t="s">
        <v>652</v>
      </c>
    </row>
    <row r="73" spans="1:3" x14ac:dyDescent="0.25">
      <c r="A73" t="s">
        <v>326</v>
      </c>
      <c r="B73" t="s">
        <v>326</v>
      </c>
      <c r="C73" t="s">
        <v>652</v>
      </c>
    </row>
    <row r="74" spans="1:3" x14ac:dyDescent="0.25">
      <c r="A74" t="s">
        <v>283</v>
      </c>
      <c r="B74" t="s">
        <v>283</v>
      </c>
      <c r="C74" t="s">
        <v>652</v>
      </c>
    </row>
    <row r="75" spans="1:3" x14ac:dyDescent="0.25">
      <c r="A75" t="s">
        <v>424</v>
      </c>
      <c r="B75" t="s">
        <v>424</v>
      </c>
      <c r="C75" t="s">
        <v>652</v>
      </c>
    </row>
    <row r="76" spans="1:3" x14ac:dyDescent="0.25">
      <c r="A76" t="s">
        <v>428</v>
      </c>
      <c r="B76" t="s">
        <v>428</v>
      </c>
      <c r="C76" t="s">
        <v>663</v>
      </c>
    </row>
    <row r="77" spans="1:3" x14ac:dyDescent="0.25">
      <c r="A77" t="s">
        <v>46</v>
      </c>
      <c r="B77" t="s">
        <v>46</v>
      </c>
      <c r="C77" t="s">
        <v>663</v>
      </c>
    </row>
    <row r="78" spans="1:3" x14ac:dyDescent="0.25">
      <c r="A78" t="s">
        <v>591</v>
      </c>
      <c r="B78" t="s">
        <v>591</v>
      </c>
      <c r="C78" t="s">
        <v>663</v>
      </c>
    </row>
    <row r="79" spans="1:3" x14ac:dyDescent="0.25">
      <c r="A79" t="s">
        <v>583</v>
      </c>
      <c r="B79" t="s">
        <v>583</v>
      </c>
      <c r="C79" t="s">
        <v>663</v>
      </c>
    </row>
    <row r="80" spans="1:3" x14ac:dyDescent="0.25">
      <c r="A80" t="s">
        <v>472</v>
      </c>
      <c r="B80" t="s">
        <v>472</v>
      </c>
      <c r="C80" t="s">
        <v>663</v>
      </c>
    </row>
    <row r="81" spans="1:3" x14ac:dyDescent="0.25">
      <c r="A81" t="s">
        <v>528</v>
      </c>
      <c r="B81" t="s">
        <v>620</v>
      </c>
      <c r="C81" t="s">
        <v>663</v>
      </c>
    </row>
    <row r="82" spans="1:3" x14ac:dyDescent="0.25">
      <c r="A82" t="s">
        <v>502</v>
      </c>
      <c r="B82" t="s">
        <v>502</v>
      </c>
      <c r="C82" t="s">
        <v>663</v>
      </c>
    </row>
    <row r="83" spans="1:3" x14ac:dyDescent="0.25">
      <c r="A83" t="s">
        <v>385</v>
      </c>
      <c r="B83" t="s">
        <v>385</v>
      </c>
      <c r="C83" t="s">
        <v>663</v>
      </c>
    </row>
    <row r="84" spans="1:3" x14ac:dyDescent="0.25">
      <c r="A84" t="s">
        <v>155</v>
      </c>
      <c r="B84" t="s">
        <v>155</v>
      </c>
      <c r="C84" t="s">
        <v>663</v>
      </c>
    </row>
    <row r="85" spans="1:3" x14ac:dyDescent="0.25">
      <c r="A85" t="s">
        <v>532</v>
      </c>
      <c r="B85" t="s">
        <v>621</v>
      </c>
      <c r="C85" t="s">
        <v>663</v>
      </c>
    </row>
    <row r="86" spans="1:3" x14ac:dyDescent="0.25">
      <c r="A86" t="s">
        <v>499</v>
      </c>
      <c r="B86" t="s">
        <v>622</v>
      </c>
      <c r="C86" t="s">
        <v>663</v>
      </c>
    </row>
    <row r="87" spans="1:3" x14ac:dyDescent="0.25">
      <c r="A87" t="s">
        <v>319</v>
      </c>
      <c r="B87" t="s">
        <v>319</v>
      </c>
      <c r="C87" t="s">
        <v>663</v>
      </c>
    </row>
    <row r="88" spans="1:3" x14ac:dyDescent="0.25">
      <c r="A88" t="s">
        <v>482</v>
      </c>
      <c r="B88" t="s">
        <v>482</v>
      </c>
      <c r="C88" t="s">
        <v>663</v>
      </c>
    </row>
    <row r="89" spans="1:3" x14ac:dyDescent="0.25">
      <c r="A89" t="s">
        <v>119</v>
      </c>
      <c r="B89" t="s">
        <v>513</v>
      </c>
      <c r="C89" t="s">
        <v>663</v>
      </c>
    </row>
    <row r="90" spans="1:3" x14ac:dyDescent="0.25">
      <c r="A90" t="s">
        <v>453</v>
      </c>
      <c r="B90" t="s">
        <v>453</v>
      </c>
      <c r="C90" t="s">
        <v>663</v>
      </c>
    </row>
    <row r="91" spans="1:3" x14ac:dyDescent="0.25">
      <c r="A91" t="s">
        <v>90</v>
      </c>
      <c r="B91" t="s">
        <v>90</v>
      </c>
      <c r="C91" t="s">
        <v>663</v>
      </c>
    </row>
    <row r="92" spans="1:3" x14ac:dyDescent="0.25">
      <c r="A92" t="s">
        <v>400</v>
      </c>
      <c r="B92" t="s">
        <v>400</v>
      </c>
      <c r="C92" t="s">
        <v>663</v>
      </c>
    </row>
    <row r="93" spans="1:3" x14ac:dyDescent="0.25">
      <c r="A93" t="s">
        <v>57</v>
      </c>
      <c r="B93" t="s">
        <v>57</v>
      </c>
      <c r="C93" t="s">
        <v>663</v>
      </c>
    </row>
    <row r="94" spans="1:3" x14ac:dyDescent="0.25">
      <c r="A94" t="s">
        <v>92</v>
      </c>
      <c r="B94" t="s">
        <v>92</v>
      </c>
      <c r="C94" t="s">
        <v>663</v>
      </c>
    </row>
    <row r="95" spans="1:3" x14ac:dyDescent="0.25">
      <c r="A95" t="s">
        <v>47</v>
      </c>
      <c r="B95" t="s">
        <v>47</v>
      </c>
      <c r="C95" t="s">
        <v>663</v>
      </c>
    </row>
    <row r="96" spans="1:3" x14ac:dyDescent="0.25">
      <c r="A96" t="s">
        <v>465</v>
      </c>
      <c r="B96" t="s">
        <v>465</v>
      </c>
      <c r="C96" t="s">
        <v>663</v>
      </c>
    </row>
    <row r="97" spans="1:3" x14ac:dyDescent="0.25">
      <c r="A97" t="s">
        <v>286</v>
      </c>
      <c r="B97" t="s">
        <v>286</v>
      </c>
      <c r="C97" t="s">
        <v>663</v>
      </c>
    </row>
    <row r="98" spans="1:3" x14ac:dyDescent="0.25">
      <c r="A98" t="s">
        <v>158</v>
      </c>
      <c r="B98" t="s">
        <v>158</v>
      </c>
      <c r="C98" t="s">
        <v>663</v>
      </c>
    </row>
    <row r="99" spans="1:3" x14ac:dyDescent="0.25">
      <c r="A99" t="s">
        <v>285</v>
      </c>
      <c r="B99" t="s">
        <v>285</v>
      </c>
      <c r="C99" t="s">
        <v>663</v>
      </c>
    </row>
    <row r="100" spans="1:3" x14ac:dyDescent="0.25">
      <c r="A100" t="s">
        <v>417</v>
      </c>
      <c r="B100" t="s">
        <v>417</v>
      </c>
      <c r="C100" t="s">
        <v>663</v>
      </c>
    </row>
    <row r="101" spans="1:3" x14ac:dyDescent="0.25">
      <c r="A101" t="s">
        <v>339</v>
      </c>
      <c r="B101" t="s">
        <v>339</v>
      </c>
      <c r="C101" t="s">
        <v>663</v>
      </c>
    </row>
    <row r="102" spans="1:3" x14ac:dyDescent="0.25">
      <c r="A102" t="s">
        <v>61</v>
      </c>
      <c r="B102" t="s">
        <v>61</v>
      </c>
      <c r="C102" t="s">
        <v>663</v>
      </c>
    </row>
    <row r="103" spans="1:3" x14ac:dyDescent="0.25">
      <c r="A103" t="s">
        <v>355</v>
      </c>
      <c r="B103" t="s">
        <v>355</v>
      </c>
      <c r="C103" t="s">
        <v>663</v>
      </c>
    </row>
    <row r="104" spans="1:3" x14ac:dyDescent="0.25">
      <c r="A104" t="s">
        <v>456</v>
      </c>
      <c r="B104" t="s">
        <v>456</v>
      </c>
      <c r="C104" t="s">
        <v>663</v>
      </c>
    </row>
    <row r="105" spans="1:3" x14ac:dyDescent="0.25">
      <c r="A105" t="s">
        <v>206</v>
      </c>
      <c r="B105" t="s">
        <v>206</v>
      </c>
      <c r="C105" t="s">
        <v>663</v>
      </c>
    </row>
    <row r="106" spans="1:3" x14ac:dyDescent="0.25">
      <c r="A106" t="s">
        <v>572</v>
      </c>
      <c r="B106" t="s">
        <v>572</v>
      </c>
      <c r="C106" t="s">
        <v>663</v>
      </c>
    </row>
    <row r="107" spans="1:3" x14ac:dyDescent="0.25">
      <c r="A107" t="s">
        <v>67</v>
      </c>
      <c r="B107" t="s">
        <v>67</v>
      </c>
      <c r="C107" t="s">
        <v>663</v>
      </c>
    </row>
    <row r="108" spans="1:3" x14ac:dyDescent="0.25">
      <c r="A108" t="s">
        <v>295</v>
      </c>
      <c r="B108" t="s">
        <v>295</v>
      </c>
      <c r="C108" t="s">
        <v>663</v>
      </c>
    </row>
    <row r="109" spans="1:3" x14ac:dyDescent="0.25">
      <c r="A109" t="s">
        <v>469</v>
      </c>
      <c r="B109" t="s">
        <v>469</v>
      </c>
      <c r="C109" t="s">
        <v>663</v>
      </c>
    </row>
    <row r="110" spans="1:3" x14ac:dyDescent="0.25">
      <c r="A110" t="s">
        <v>271</v>
      </c>
      <c r="B110" t="s">
        <v>271</v>
      </c>
      <c r="C110" t="s">
        <v>663</v>
      </c>
    </row>
    <row r="111" spans="1:3" x14ac:dyDescent="0.25">
      <c r="A111" t="s">
        <v>227</v>
      </c>
      <c r="B111" t="s">
        <v>227</v>
      </c>
      <c r="C111" t="s">
        <v>663</v>
      </c>
    </row>
    <row r="112" spans="1:3" x14ac:dyDescent="0.25">
      <c r="A112" t="s">
        <v>340</v>
      </c>
      <c r="B112" t="s">
        <v>340</v>
      </c>
      <c r="C112" t="s">
        <v>663</v>
      </c>
    </row>
    <row r="113" spans="1:3" x14ac:dyDescent="0.25">
      <c r="A113" t="s">
        <v>515</v>
      </c>
      <c r="B113" t="s">
        <v>515</v>
      </c>
      <c r="C113" t="s">
        <v>663</v>
      </c>
    </row>
    <row r="114" spans="1:3" x14ac:dyDescent="0.25">
      <c r="A114" t="s">
        <v>149</v>
      </c>
      <c r="B114" t="s">
        <v>149</v>
      </c>
      <c r="C114" t="s">
        <v>663</v>
      </c>
    </row>
    <row r="115" spans="1:3" x14ac:dyDescent="0.25">
      <c r="A115" t="s">
        <v>426</v>
      </c>
      <c r="B115" t="s">
        <v>426</v>
      </c>
      <c r="C115" t="s">
        <v>663</v>
      </c>
    </row>
    <row r="116" spans="1:3" x14ac:dyDescent="0.25">
      <c r="A116" t="s">
        <v>189</v>
      </c>
      <c r="B116" t="s">
        <v>189</v>
      </c>
      <c r="C116" t="s">
        <v>663</v>
      </c>
    </row>
    <row r="117" spans="1:3" x14ac:dyDescent="0.25">
      <c r="A117" t="s">
        <v>25</v>
      </c>
      <c r="B117" t="s">
        <v>25</v>
      </c>
      <c r="C117" t="s">
        <v>663</v>
      </c>
    </row>
    <row r="118" spans="1:3" x14ac:dyDescent="0.25">
      <c r="A118" t="s">
        <v>419</v>
      </c>
      <c r="B118" t="s">
        <v>419</v>
      </c>
      <c r="C118" t="s">
        <v>663</v>
      </c>
    </row>
    <row r="119" spans="1:3" x14ac:dyDescent="0.25">
      <c r="A119" t="s">
        <v>59</v>
      </c>
      <c r="B119" t="s">
        <v>59</v>
      </c>
      <c r="C119" t="s">
        <v>663</v>
      </c>
    </row>
    <row r="120" spans="1:3" x14ac:dyDescent="0.25">
      <c r="A120" t="s">
        <v>284</v>
      </c>
      <c r="B120" t="s">
        <v>284</v>
      </c>
      <c r="C120" t="s">
        <v>663</v>
      </c>
    </row>
    <row r="121" spans="1:3" x14ac:dyDescent="0.25">
      <c r="A121" t="s">
        <v>260</v>
      </c>
      <c r="B121" t="s">
        <v>260</v>
      </c>
      <c r="C121" t="s">
        <v>663</v>
      </c>
    </row>
    <row r="122" spans="1:3" x14ac:dyDescent="0.25">
      <c r="A122" t="s">
        <v>32</v>
      </c>
      <c r="B122" t="s">
        <v>32</v>
      </c>
      <c r="C122" t="s">
        <v>663</v>
      </c>
    </row>
    <row r="123" spans="1:3" x14ac:dyDescent="0.25">
      <c r="A123" t="s">
        <v>39</v>
      </c>
      <c r="B123" t="s">
        <v>39</v>
      </c>
      <c r="C123" t="s">
        <v>663</v>
      </c>
    </row>
    <row r="124" spans="1:3" x14ac:dyDescent="0.25">
      <c r="A124" t="s">
        <v>548</v>
      </c>
      <c r="B124" t="s">
        <v>548</v>
      </c>
      <c r="C124" t="s">
        <v>663</v>
      </c>
    </row>
    <row r="125" spans="1:3" x14ac:dyDescent="0.25">
      <c r="A125" t="s">
        <v>304</v>
      </c>
      <c r="B125" t="s">
        <v>304</v>
      </c>
      <c r="C125" t="s">
        <v>663</v>
      </c>
    </row>
    <row r="126" spans="1:3" x14ac:dyDescent="0.25">
      <c r="A126" t="s">
        <v>439</v>
      </c>
      <c r="B126" t="s">
        <v>439</v>
      </c>
      <c r="C126" t="s">
        <v>663</v>
      </c>
    </row>
    <row r="127" spans="1:3" x14ac:dyDescent="0.25">
      <c r="A127" t="s">
        <v>556</v>
      </c>
      <c r="B127" t="s">
        <v>556</v>
      </c>
      <c r="C127" t="s">
        <v>663</v>
      </c>
    </row>
    <row r="128" spans="1:3" x14ac:dyDescent="0.25">
      <c r="A128" t="s">
        <v>40</v>
      </c>
      <c r="B128" t="s">
        <v>40</v>
      </c>
      <c r="C128" t="s">
        <v>663</v>
      </c>
    </row>
    <row r="129" spans="1:3" x14ac:dyDescent="0.25">
      <c r="A129" t="s">
        <v>204</v>
      </c>
      <c r="B129" t="s">
        <v>204</v>
      </c>
      <c r="C129" t="s">
        <v>663</v>
      </c>
    </row>
    <row r="130" spans="1:3" x14ac:dyDescent="0.25">
      <c r="A130" t="s">
        <v>353</v>
      </c>
      <c r="B130" t="s">
        <v>353</v>
      </c>
      <c r="C130" t="s">
        <v>663</v>
      </c>
    </row>
    <row r="131" spans="1:3" x14ac:dyDescent="0.25">
      <c r="A131" t="s">
        <v>445</v>
      </c>
      <c r="B131" t="s">
        <v>445</v>
      </c>
      <c r="C131" t="s">
        <v>663</v>
      </c>
    </row>
    <row r="132" spans="1:3" x14ac:dyDescent="0.25">
      <c r="A132" t="s">
        <v>159</v>
      </c>
      <c r="B132" t="s">
        <v>159</v>
      </c>
      <c r="C132" t="s">
        <v>663</v>
      </c>
    </row>
    <row r="133" spans="1:3" x14ac:dyDescent="0.25">
      <c r="A133" t="s">
        <v>73</v>
      </c>
      <c r="B133" t="s">
        <v>623</v>
      </c>
      <c r="C133" t="s">
        <v>663</v>
      </c>
    </row>
    <row r="134" spans="1:3" x14ac:dyDescent="0.25">
      <c r="A134" t="s">
        <v>186</v>
      </c>
      <c r="B134" t="s">
        <v>624</v>
      </c>
      <c r="C134" t="s">
        <v>663</v>
      </c>
    </row>
    <row r="135" spans="1:3" x14ac:dyDescent="0.25">
      <c r="A135" t="s">
        <v>389</v>
      </c>
      <c r="B135" t="s">
        <v>625</v>
      </c>
      <c r="C135" t="s">
        <v>663</v>
      </c>
    </row>
    <row r="136" spans="1:3" x14ac:dyDescent="0.25">
      <c r="A136" t="s">
        <v>308</v>
      </c>
      <c r="B136" t="s">
        <v>308</v>
      </c>
      <c r="C136" t="s">
        <v>663</v>
      </c>
    </row>
    <row r="137" spans="1:3" x14ac:dyDescent="0.25">
      <c r="A137" t="s">
        <v>179</v>
      </c>
      <c r="B137" t="s">
        <v>179</v>
      </c>
      <c r="C137" t="s">
        <v>663</v>
      </c>
    </row>
    <row r="138" spans="1:3" x14ac:dyDescent="0.25">
      <c r="A138" t="s">
        <v>312</v>
      </c>
      <c r="B138" t="s">
        <v>312</v>
      </c>
      <c r="C138" t="s">
        <v>663</v>
      </c>
    </row>
    <row r="139" spans="1:3" x14ac:dyDescent="0.25">
      <c r="A139" t="s">
        <v>144</v>
      </c>
      <c r="B139" t="s">
        <v>144</v>
      </c>
      <c r="C139" t="s">
        <v>663</v>
      </c>
    </row>
    <row r="140" spans="1:3" x14ac:dyDescent="0.25">
      <c r="A140" t="s">
        <v>559</v>
      </c>
      <c r="B140" t="s">
        <v>559</v>
      </c>
      <c r="C140" t="s">
        <v>663</v>
      </c>
    </row>
    <row r="141" spans="1:3" x14ac:dyDescent="0.25">
      <c r="A141" t="s">
        <v>352</v>
      </c>
      <c r="B141" t="s">
        <v>352</v>
      </c>
      <c r="C141" t="s">
        <v>663</v>
      </c>
    </row>
    <row r="142" spans="1:3" x14ac:dyDescent="0.25">
      <c r="A142" t="s">
        <v>570</v>
      </c>
      <c r="B142" t="s">
        <v>626</v>
      </c>
      <c r="C142" t="s">
        <v>663</v>
      </c>
    </row>
    <row r="143" spans="1:3" x14ac:dyDescent="0.25">
      <c r="A143" t="s">
        <v>121</v>
      </c>
      <c r="B143" t="s">
        <v>121</v>
      </c>
      <c r="C143" t="s">
        <v>663</v>
      </c>
    </row>
    <row r="144" spans="1:3" x14ac:dyDescent="0.25">
      <c r="A144" t="s">
        <v>301</v>
      </c>
      <c r="B144" t="s">
        <v>301</v>
      </c>
      <c r="C144" t="s">
        <v>663</v>
      </c>
    </row>
    <row r="145" spans="1:3" x14ac:dyDescent="0.25">
      <c r="A145" t="s">
        <v>96</v>
      </c>
      <c r="B145" t="s">
        <v>96</v>
      </c>
      <c r="C145" t="s">
        <v>663</v>
      </c>
    </row>
    <row r="146" spans="1:3" x14ac:dyDescent="0.25">
      <c r="A146" t="s">
        <v>494</v>
      </c>
      <c r="B146" t="s">
        <v>494</v>
      </c>
      <c r="C146" t="s">
        <v>663</v>
      </c>
    </row>
    <row r="147" spans="1:3" x14ac:dyDescent="0.25">
      <c r="A147" t="s">
        <v>36</v>
      </c>
      <c r="B147" t="s">
        <v>36</v>
      </c>
      <c r="C147" t="s">
        <v>663</v>
      </c>
    </row>
    <row r="148" spans="1:3" x14ac:dyDescent="0.25">
      <c r="A148" t="s">
        <v>132</v>
      </c>
      <c r="B148" t="s">
        <v>132</v>
      </c>
      <c r="C148" t="s">
        <v>663</v>
      </c>
    </row>
    <row r="149" spans="1:3" x14ac:dyDescent="0.25">
      <c r="A149" t="s">
        <v>530</v>
      </c>
      <c r="B149" t="s">
        <v>530</v>
      </c>
      <c r="C149" t="s">
        <v>663</v>
      </c>
    </row>
    <row r="150" spans="1:3" x14ac:dyDescent="0.25">
      <c r="A150" t="s">
        <v>166</v>
      </c>
      <c r="B150" t="s">
        <v>627</v>
      </c>
      <c r="C150" t="s">
        <v>663</v>
      </c>
    </row>
    <row r="151" spans="1:3" x14ac:dyDescent="0.25">
      <c r="A151" t="s">
        <v>534</v>
      </c>
      <c r="B151" t="s">
        <v>534</v>
      </c>
      <c r="C151" t="s">
        <v>663</v>
      </c>
    </row>
    <row r="152" spans="1:3" x14ac:dyDescent="0.25">
      <c r="A152" t="s">
        <v>587</v>
      </c>
      <c r="B152" t="s">
        <v>587</v>
      </c>
      <c r="C152" t="s">
        <v>663</v>
      </c>
    </row>
    <row r="153" spans="1:3" x14ac:dyDescent="0.25">
      <c r="A153" t="s">
        <v>145</v>
      </c>
      <c r="B153" t="s">
        <v>145</v>
      </c>
      <c r="C153" t="s">
        <v>663</v>
      </c>
    </row>
    <row r="154" spans="1:3" x14ac:dyDescent="0.25">
      <c r="A154" t="s">
        <v>337</v>
      </c>
      <c r="B154" t="s">
        <v>337</v>
      </c>
      <c r="C154" t="s">
        <v>663</v>
      </c>
    </row>
    <row r="155" spans="1:3" x14ac:dyDescent="0.25">
      <c r="A155" t="s">
        <v>539</v>
      </c>
      <c r="B155" t="s">
        <v>539</v>
      </c>
      <c r="C155" t="s">
        <v>663</v>
      </c>
    </row>
    <row r="156" spans="1:3" x14ac:dyDescent="0.25">
      <c r="A156" t="s">
        <v>394</v>
      </c>
      <c r="B156" t="s">
        <v>394</v>
      </c>
      <c r="C156" t="s">
        <v>663</v>
      </c>
    </row>
    <row r="157" spans="1:3" x14ac:dyDescent="0.25">
      <c r="A157" t="s">
        <v>318</v>
      </c>
      <c r="B157" t="s">
        <v>318</v>
      </c>
      <c r="C157" t="s">
        <v>663</v>
      </c>
    </row>
    <row r="158" spans="1:3" x14ac:dyDescent="0.25">
      <c r="A158" t="s">
        <v>475</v>
      </c>
      <c r="B158" t="s">
        <v>475</v>
      </c>
      <c r="C158" t="s">
        <v>663</v>
      </c>
    </row>
    <row r="159" spans="1:3" x14ac:dyDescent="0.25">
      <c r="A159" t="s">
        <v>584</v>
      </c>
      <c r="B159" t="s">
        <v>584</v>
      </c>
      <c r="C159" t="s">
        <v>663</v>
      </c>
    </row>
    <row r="160" spans="1:3" x14ac:dyDescent="0.25">
      <c r="A160" t="s">
        <v>219</v>
      </c>
      <c r="B160" t="s">
        <v>219</v>
      </c>
      <c r="C160" t="s">
        <v>663</v>
      </c>
    </row>
    <row r="161" spans="1:3" x14ac:dyDescent="0.25">
      <c r="A161" t="s">
        <v>23</v>
      </c>
      <c r="B161" t="s">
        <v>23</v>
      </c>
      <c r="C161" t="s">
        <v>663</v>
      </c>
    </row>
    <row r="162" spans="1:3" x14ac:dyDescent="0.25">
      <c r="A162" t="s">
        <v>188</v>
      </c>
      <c r="B162" t="s">
        <v>188</v>
      </c>
      <c r="C162" t="s">
        <v>663</v>
      </c>
    </row>
    <row r="163" spans="1:3" x14ac:dyDescent="0.25">
      <c r="A163" t="s">
        <v>54</v>
      </c>
      <c r="B163" t="s">
        <v>54</v>
      </c>
      <c r="C163" t="s">
        <v>663</v>
      </c>
    </row>
    <row r="164" spans="1:3" x14ac:dyDescent="0.25">
      <c r="A164" t="s">
        <v>195</v>
      </c>
      <c r="B164" t="s">
        <v>195</v>
      </c>
      <c r="C164" t="s">
        <v>663</v>
      </c>
    </row>
    <row r="165" spans="1:3" x14ac:dyDescent="0.25">
      <c r="A165" t="s">
        <v>214</v>
      </c>
      <c r="B165" t="s">
        <v>214</v>
      </c>
      <c r="C165" t="s">
        <v>663</v>
      </c>
    </row>
    <row r="166" spans="1:3" x14ac:dyDescent="0.25">
      <c r="A166" t="s">
        <v>116</v>
      </c>
      <c r="B166" t="s">
        <v>116</v>
      </c>
      <c r="C166" t="s">
        <v>663</v>
      </c>
    </row>
    <row r="167" spans="1:3" x14ac:dyDescent="0.25">
      <c r="A167" t="s">
        <v>493</v>
      </c>
      <c r="B167" t="s">
        <v>493</v>
      </c>
      <c r="C167" t="s">
        <v>663</v>
      </c>
    </row>
    <row r="168" spans="1:3" x14ac:dyDescent="0.25">
      <c r="A168" t="s">
        <v>48</v>
      </c>
      <c r="B168" t="s">
        <v>48</v>
      </c>
      <c r="C168" t="s">
        <v>663</v>
      </c>
    </row>
    <row r="169" spans="1:3" x14ac:dyDescent="0.25">
      <c r="A169" t="s">
        <v>190</v>
      </c>
      <c r="B169" t="s">
        <v>190</v>
      </c>
      <c r="C169" t="s">
        <v>663</v>
      </c>
    </row>
    <row r="170" spans="1:3" x14ac:dyDescent="0.25">
      <c r="A170" t="s">
        <v>520</v>
      </c>
      <c r="B170" t="s">
        <v>520</v>
      </c>
      <c r="C170" t="s">
        <v>663</v>
      </c>
    </row>
    <row r="171" spans="1:3" x14ac:dyDescent="0.25">
      <c r="A171" t="s">
        <v>381</v>
      </c>
      <c r="B171" t="s">
        <v>381</v>
      </c>
      <c r="C171" t="s">
        <v>663</v>
      </c>
    </row>
    <row r="172" spans="1:3" x14ac:dyDescent="0.25">
      <c r="A172" t="s">
        <v>307</v>
      </c>
      <c r="B172" t="s">
        <v>307</v>
      </c>
      <c r="C172" t="s">
        <v>663</v>
      </c>
    </row>
    <row r="173" spans="1:3" x14ac:dyDescent="0.25">
      <c r="A173" t="s">
        <v>288</v>
      </c>
      <c r="B173" t="s">
        <v>288</v>
      </c>
      <c r="C173" t="s">
        <v>663</v>
      </c>
    </row>
    <row r="174" spans="1:3" x14ac:dyDescent="0.25">
      <c r="A174" t="s">
        <v>173</v>
      </c>
      <c r="B174" t="s">
        <v>173</v>
      </c>
      <c r="C174" t="s">
        <v>663</v>
      </c>
    </row>
    <row r="175" spans="1:3" x14ac:dyDescent="0.25">
      <c r="A175" t="s">
        <v>390</v>
      </c>
      <c r="B175" t="s">
        <v>390</v>
      </c>
      <c r="C175" t="s">
        <v>663</v>
      </c>
    </row>
    <row r="176" spans="1:3" x14ac:dyDescent="0.25">
      <c r="A176" t="s">
        <v>514</v>
      </c>
      <c r="B176" t="s">
        <v>514</v>
      </c>
      <c r="C176" t="s">
        <v>663</v>
      </c>
    </row>
    <row r="177" spans="1:3" x14ac:dyDescent="0.25">
      <c r="A177" t="s">
        <v>458</v>
      </c>
      <c r="B177" t="s">
        <v>458</v>
      </c>
      <c r="C177" t="s">
        <v>663</v>
      </c>
    </row>
    <row r="178" spans="1:3" x14ac:dyDescent="0.25">
      <c r="A178" t="s">
        <v>24</v>
      </c>
      <c r="B178" t="s">
        <v>24</v>
      </c>
      <c r="C178" t="s">
        <v>663</v>
      </c>
    </row>
    <row r="179" spans="1:3" x14ac:dyDescent="0.25">
      <c r="A179" t="s">
        <v>558</v>
      </c>
      <c r="B179" t="s">
        <v>558</v>
      </c>
      <c r="C179" t="s">
        <v>663</v>
      </c>
    </row>
    <row r="180" spans="1:3" x14ac:dyDescent="0.25">
      <c r="A180" t="s">
        <v>372</v>
      </c>
      <c r="B180" t="s">
        <v>372</v>
      </c>
      <c r="C180" t="s">
        <v>663</v>
      </c>
    </row>
    <row r="181" spans="1:3" x14ac:dyDescent="0.25">
      <c r="A181" t="s">
        <v>224</v>
      </c>
      <c r="B181" t="s">
        <v>224</v>
      </c>
      <c r="C181" t="s">
        <v>663</v>
      </c>
    </row>
    <row r="182" spans="1:3" x14ac:dyDescent="0.25">
      <c r="A182" t="s">
        <v>66</v>
      </c>
      <c r="B182" t="s">
        <v>66</v>
      </c>
      <c r="C182" t="s">
        <v>663</v>
      </c>
    </row>
    <row r="183" spans="1:3" x14ac:dyDescent="0.25">
      <c r="A183" t="s">
        <v>517</v>
      </c>
      <c r="B183" t="s">
        <v>517</v>
      </c>
      <c r="C183" t="s">
        <v>663</v>
      </c>
    </row>
    <row r="184" spans="1:3" x14ac:dyDescent="0.25">
      <c r="A184" t="s">
        <v>543</v>
      </c>
      <c r="B184" t="s">
        <v>543</v>
      </c>
      <c r="C184" t="s">
        <v>663</v>
      </c>
    </row>
    <row r="185" spans="1:3" x14ac:dyDescent="0.25">
      <c r="A185" t="s">
        <v>454</v>
      </c>
      <c r="B185" t="s">
        <v>454</v>
      </c>
      <c r="C185" t="s">
        <v>663</v>
      </c>
    </row>
    <row r="186" spans="1:3" x14ac:dyDescent="0.25">
      <c r="A186" t="s">
        <v>524</v>
      </c>
      <c r="B186" t="s">
        <v>524</v>
      </c>
      <c r="C186" t="s">
        <v>663</v>
      </c>
    </row>
    <row r="187" spans="1:3" x14ac:dyDescent="0.25">
      <c r="A187" t="s">
        <v>344</v>
      </c>
      <c r="B187" t="s">
        <v>344</v>
      </c>
      <c r="C187" t="s">
        <v>663</v>
      </c>
    </row>
    <row r="188" spans="1:3" x14ac:dyDescent="0.25">
      <c r="A188" t="s">
        <v>216</v>
      </c>
      <c r="B188" t="s">
        <v>216</v>
      </c>
      <c r="C188" t="s">
        <v>663</v>
      </c>
    </row>
    <row r="189" spans="1:3" x14ac:dyDescent="0.25">
      <c r="A189" t="s">
        <v>298</v>
      </c>
      <c r="B189" t="s">
        <v>298</v>
      </c>
      <c r="C189" t="s">
        <v>663</v>
      </c>
    </row>
    <row r="190" spans="1:3" x14ac:dyDescent="0.25">
      <c r="A190" t="s">
        <v>592</v>
      </c>
      <c r="B190" t="s">
        <v>592</v>
      </c>
      <c r="C190" t="s">
        <v>663</v>
      </c>
    </row>
    <row r="191" spans="1:3" x14ac:dyDescent="0.25">
      <c r="A191" t="s">
        <v>171</v>
      </c>
      <c r="B191" t="s">
        <v>171</v>
      </c>
      <c r="C191" t="s">
        <v>663</v>
      </c>
    </row>
    <row r="192" spans="1:3" x14ac:dyDescent="0.25">
      <c r="A192" t="s">
        <v>338</v>
      </c>
      <c r="B192" t="s">
        <v>338</v>
      </c>
      <c r="C192" t="s">
        <v>663</v>
      </c>
    </row>
    <row r="193" spans="1:3" x14ac:dyDescent="0.25">
      <c r="A193" t="s">
        <v>579</v>
      </c>
      <c r="B193" t="s">
        <v>579</v>
      </c>
      <c r="C193" t="s">
        <v>663</v>
      </c>
    </row>
    <row r="194" spans="1:3" x14ac:dyDescent="0.25">
      <c r="A194" t="s">
        <v>401</v>
      </c>
      <c r="B194" t="s">
        <v>401</v>
      </c>
      <c r="C194" t="s">
        <v>663</v>
      </c>
    </row>
    <row r="195" spans="1:3" x14ac:dyDescent="0.25">
      <c r="A195" t="s">
        <v>42</v>
      </c>
      <c r="B195" t="s">
        <v>42</v>
      </c>
      <c r="C195" t="s">
        <v>663</v>
      </c>
    </row>
    <row r="196" spans="1:3" x14ac:dyDescent="0.25">
      <c r="A196" t="s">
        <v>291</v>
      </c>
      <c r="B196" t="s">
        <v>291</v>
      </c>
      <c r="C196" t="s">
        <v>663</v>
      </c>
    </row>
    <row r="197" spans="1:3" x14ac:dyDescent="0.25">
      <c r="A197" t="s">
        <v>576</v>
      </c>
      <c r="B197" t="s">
        <v>576</v>
      </c>
      <c r="C197" t="s">
        <v>663</v>
      </c>
    </row>
    <row r="198" spans="1:3" x14ac:dyDescent="0.25">
      <c r="A198" t="s">
        <v>131</v>
      </c>
      <c r="B198" t="s">
        <v>131</v>
      </c>
      <c r="C198" t="s">
        <v>663</v>
      </c>
    </row>
    <row r="199" spans="1:3" x14ac:dyDescent="0.25">
      <c r="A199" t="s">
        <v>172</v>
      </c>
      <c r="B199" t="s">
        <v>172</v>
      </c>
      <c r="C199" t="s">
        <v>663</v>
      </c>
    </row>
    <row r="200" spans="1:3" x14ac:dyDescent="0.25">
      <c r="A200" t="s">
        <v>310</v>
      </c>
      <c r="B200" t="s">
        <v>310</v>
      </c>
      <c r="C200" t="s">
        <v>663</v>
      </c>
    </row>
    <row r="201" spans="1:3" x14ac:dyDescent="0.25">
      <c r="A201" t="s">
        <v>55</v>
      </c>
      <c r="B201" t="s">
        <v>55</v>
      </c>
      <c r="C201" t="s">
        <v>663</v>
      </c>
    </row>
    <row r="202" spans="1:3" x14ac:dyDescent="0.25">
      <c r="A202" t="s">
        <v>505</v>
      </c>
      <c r="B202" t="s">
        <v>505</v>
      </c>
      <c r="C202" t="s">
        <v>663</v>
      </c>
    </row>
    <row r="203" spans="1:3" x14ac:dyDescent="0.25">
      <c r="A203" t="s">
        <v>371</v>
      </c>
      <c r="B203" t="s">
        <v>371</v>
      </c>
      <c r="C203" t="s">
        <v>663</v>
      </c>
    </row>
    <row r="204" spans="1:3" x14ac:dyDescent="0.25">
      <c r="A204" t="s">
        <v>282</v>
      </c>
      <c r="B204" t="s">
        <v>282</v>
      </c>
      <c r="C204" t="s">
        <v>663</v>
      </c>
    </row>
    <row r="205" spans="1:3" x14ac:dyDescent="0.25">
      <c r="A205" t="s">
        <v>239</v>
      </c>
      <c r="B205" t="s">
        <v>239</v>
      </c>
      <c r="C205" t="s">
        <v>663</v>
      </c>
    </row>
    <row r="206" spans="1:3" x14ac:dyDescent="0.25">
      <c r="A206" t="s">
        <v>58</v>
      </c>
      <c r="B206" t="s">
        <v>58</v>
      </c>
      <c r="C206" t="s">
        <v>663</v>
      </c>
    </row>
    <row r="207" spans="1:3" x14ac:dyDescent="0.25">
      <c r="A207" t="s">
        <v>594</v>
      </c>
      <c r="B207" t="s">
        <v>594</v>
      </c>
      <c r="C207" t="s">
        <v>663</v>
      </c>
    </row>
    <row r="208" spans="1:3" x14ac:dyDescent="0.25">
      <c r="A208" t="s">
        <v>552</v>
      </c>
      <c r="B208" t="s">
        <v>628</v>
      </c>
      <c r="C208" t="s">
        <v>663</v>
      </c>
    </row>
    <row r="209" spans="1:3" x14ac:dyDescent="0.25">
      <c r="A209" t="s">
        <v>554</v>
      </c>
      <c r="B209" t="s">
        <v>629</v>
      </c>
      <c r="C209" t="s">
        <v>663</v>
      </c>
    </row>
    <row r="210" spans="1:3" x14ac:dyDescent="0.25">
      <c r="A210" t="s">
        <v>509</v>
      </c>
      <c r="B210" t="s">
        <v>509</v>
      </c>
      <c r="C210" t="s">
        <v>663</v>
      </c>
    </row>
    <row r="211" spans="1:3" x14ac:dyDescent="0.25">
      <c r="A211" t="s">
        <v>490</v>
      </c>
      <c r="B211" t="s">
        <v>490</v>
      </c>
      <c r="C211" t="s">
        <v>663</v>
      </c>
    </row>
    <row r="212" spans="1:3" x14ac:dyDescent="0.25">
      <c r="A212" t="s">
        <v>404</v>
      </c>
      <c r="B212" t="s">
        <v>404</v>
      </c>
      <c r="C212" t="s">
        <v>663</v>
      </c>
    </row>
    <row r="213" spans="1:3" x14ac:dyDescent="0.25">
      <c r="A213" t="s">
        <v>585</v>
      </c>
      <c r="B213" t="s">
        <v>585</v>
      </c>
      <c r="C213" t="s">
        <v>663</v>
      </c>
    </row>
    <row r="214" spans="1:3" x14ac:dyDescent="0.25">
      <c r="A214" t="s">
        <v>101</v>
      </c>
      <c r="B214" t="s">
        <v>101</v>
      </c>
      <c r="C214" t="s">
        <v>663</v>
      </c>
    </row>
    <row r="215" spans="1:3" x14ac:dyDescent="0.25">
      <c r="A215" t="s">
        <v>506</v>
      </c>
      <c r="B215" t="s">
        <v>506</v>
      </c>
      <c r="C215" t="s">
        <v>663</v>
      </c>
    </row>
    <row r="216" spans="1:3" x14ac:dyDescent="0.25">
      <c r="A216" t="s">
        <v>407</v>
      </c>
      <c r="B216" t="s">
        <v>407</v>
      </c>
      <c r="C216" t="s">
        <v>663</v>
      </c>
    </row>
    <row r="217" spans="1:3" x14ac:dyDescent="0.25">
      <c r="A217" t="s">
        <v>79</v>
      </c>
      <c r="B217" t="s">
        <v>79</v>
      </c>
      <c r="C217" t="s">
        <v>663</v>
      </c>
    </row>
    <row r="218" spans="1:3" x14ac:dyDescent="0.25">
      <c r="A218" t="s">
        <v>81</v>
      </c>
      <c r="B218" t="s">
        <v>81</v>
      </c>
      <c r="C218" t="s">
        <v>663</v>
      </c>
    </row>
    <row r="219" spans="1:3" x14ac:dyDescent="0.25">
      <c r="A219" t="s">
        <v>512</v>
      </c>
      <c r="B219" t="s">
        <v>512</v>
      </c>
      <c r="C219" t="s">
        <v>663</v>
      </c>
    </row>
    <row r="220" spans="1:3" x14ac:dyDescent="0.25">
      <c r="A220" t="s">
        <v>152</v>
      </c>
      <c r="B220" t="s">
        <v>630</v>
      </c>
      <c r="C220" t="s">
        <v>663</v>
      </c>
    </row>
    <row r="221" spans="1:3" x14ac:dyDescent="0.25">
      <c r="A221" t="s">
        <v>403</v>
      </c>
      <c r="B221" t="s">
        <v>403</v>
      </c>
      <c r="C221" t="s">
        <v>663</v>
      </c>
    </row>
    <row r="222" spans="1:3" x14ac:dyDescent="0.25">
      <c r="A222" t="s">
        <v>124</v>
      </c>
      <c r="B222" t="s">
        <v>124</v>
      </c>
      <c r="C222" t="s">
        <v>663</v>
      </c>
    </row>
    <row r="223" spans="1:3" x14ac:dyDescent="0.25">
      <c r="A223" t="s">
        <v>83</v>
      </c>
      <c r="B223" t="s">
        <v>83</v>
      </c>
      <c r="C223" t="s">
        <v>663</v>
      </c>
    </row>
    <row r="224" spans="1:3" x14ac:dyDescent="0.25">
      <c r="A224" t="s">
        <v>327</v>
      </c>
      <c r="B224" t="s">
        <v>327</v>
      </c>
      <c r="C224" t="s">
        <v>663</v>
      </c>
    </row>
    <row r="225" spans="1:3" x14ac:dyDescent="0.25">
      <c r="A225" t="s">
        <v>498</v>
      </c>
      <c r="B225" t="s">
        <v>498</v>
      </c>
      <c r="C225" t="s">
        <v>663</v>
      </c>
    </row>
    <row r="226" spans="1:3" x14ac:dyDescent="0.25">
      <c r="A226" t="s">
        <v>230</v>
      </c>
      <c r="B226" t="s">
        <v>230</v>
      </c>
      <c r="C226" t="s">
        <v>663</v>
      </c>
    </row>
    <row r="227" spans="1:3" x14ac:dyDescent="0.25">
      <c r="A227" t="s">
        <v>313</v>
      </c>
      <c r="B227" t="s">
        <v>313</v>
      </c>
      <c r="C227" t="s">
        <v>663</v>
      </c>
    </row>
    <row r="228" spans="1:3" x14ac:dyDescent="0.25">
      <c r="A228" t="s">
        <v>184</v>
      </c>
      <c r="B228" t="s">
        <v>184</v>
      </c>
      <c r="C228" t="s">
        <v>663</v>
      </c>
    </row>
    <row r="229" spans="1:3" x14ac:dyDescent="0.25">
      <c r="A229" t="s">
        <v>516</v>
      </c>
      <c r="B229" t="s">
        <v>516</v>
      </c>
      <c r="C229" t="s">
        <v>663</v>
      </c>
    </row>
    <row r="230" spans="1:3" x14ac:dyDescent="0.25">
      <c r="A230" t="s">
        <v>140</v>
      </c>
      <c r="B230" t="s">
        <v>140</v>
      </c>
      <c r="C230" t="s">
        <v>663</v>
      </c>
    </row>
    <row r="231" spans="1:3" x14ac:dyDescent="0.25">
      <c r="A231" t="s">
        <v>416</v>
      </c>
      <c r="B231" t="s">
        <v>416</v>
      </c>
      <c r="C231" t="s">
        <v>663</v>
      </c>
    </row>
    <row r="232" spans="1:3" x14ac:dyDescent="0.25">
      <c r="A232" t="s">
        <v>459</v>
      </c>
      <c r="B232" t="s">
        <v>459</v>
      </c>
      <c r="C232" t="s">
        <v>663</v>
      </c>
    </row>
    <row r="233" spans="1:3" x14ac:dyDescent="0.25">
      <c r="A233" t="s">
        <v>170</v>
      </c>
      <c r="B233" t="s">
        <v>170</v>
      </c>
      <c r="C233" t="s">
        <v>663</v>
      </c>
    </row>
    <row r="234" spans="1:3" x14ac:dyDescent="0.25">
      <c r="A234" t="s">
        <v>94</v>
      </c>
      <c r="B234" t="s">
        <v>94</v>
      </c>
      <c r="C234" t="s">
        <v>663</v>
      </c>
    </row>
    <row r="235" spans="1:3" x14ac:dyDescent="0.25">
      <c r="A235" t="s">
        <v>243</v>
      </c>
      <c r="B235" t="s">
        <v>243</v>
      </c>
      <c r="C235" t="s">
        <v>663</v>
      </c>
    </row>
    <row r="236" spans="1:3" x14ac:dyDescent="0.25">
      <c r="A236" t="s">
        <v>272</v>
      </c>
      <c r="B236" t="s">
        <v>272</v>
      </c>
      <c r="C236" t="s">
        <v>663</v>
      </c>
    </row>
    <row r="237" spans="1:3" x14ac:dyDescent="0.25">
      <c r="A237" t="s">
        <v>163</v>
      </c>
      <c r="B237" t="s">
        <v>163</v>
      </c>
      <c r="C237" t="s">
        <v>663</v>
      </c>
    </row>
    <row r="238" spans="1:3" x14ac:dyDescent="0.25">
      <c r="A238" t="s">
        <v>566</v>
      </c>
      <c r="B238" t="s">
        <v>631</v>
      </c>
      <c r="C238" t="s">
        <v>663</v>
      </c>
    </row>
    <row r="239" spans="1:3" x14ac:dyDescent="0.25">
      <c r="A239" t="s">
        <v>488</v>
      </c>
      <c r="B239" t="s">
        <v>488</v>
      </c>
      <c r="C239" t="s">
        <v>663</v>
      </c>
    </row>
    <row r="240" spans="1:3" x14ac:dyDescent="0.25">
      <c r="A240" t="s">
        <v>408</v>
      </c>
      <c r="B240" t="s">
        <v>408</v>
      </c>
      <c r="C240" t="s">
        <v>663</v>
      </c>
    </row>
    <row r="241" spans="1:3" x14ac:dyDescent="0.25">
      <c r="A241" t="s">
        <v>434</v>
      </c>
      <c r="B241" t="s">
        <v>434</v>
      </c>
      <c r="C241" t="s">
        <v>663</v>
      </c>
    </row>
    <row r="242" spans="1:3" x14ac:dyDescent="0.25">
      <c r="A242" t="s">
        <v>78</v>
      </c>
      <c r="B242" t="s">
        <v>78</v>
      </c>
      <c r="C242" t="s">
        <v>663</v>
      </c>
    </row>
    <row r="243" spans="1:3" x14ac:dyDescent="0.25">
      <c r="A243" t="s">
        <v>335</v>
      </c>
      <c r="B243" t="s">
        <v>335</v>
      </c>
      <c r="C243" t="s">
        <v>663</v>
      </c>
    </row>
    <row r="244" spans="1:3" x14ac:dyDescent="0.25">
      <c r="A244" t="s">
        <v>75</v>
      </c>
      <c r="B244" t="s">
        <v>75</v>
      </c>
      <c r="C244" t="s">
        <v>663</v>
      </c>
    </row>
    <row r="245" spans="1:3" x14ac:dyDescent="0.25">
      <c r="A245" t="s">
        <v>535</v>
      </c>
      <c r="B245" t="s">
        <v>632</v>
      </c>
      <c r="C245" t="s">
        <v>663</v>
      </c>
    </row>
    <row r="246" spans="1:3" x14ac:dyDescent="0.25">
      <c r="A246" t="s">
        <v>87</v>
      </c>
      <c r="B246" t="s">
        <v>87</v>
      </c>
      <c r="C246" t="s">
        <v>663</v>
      </c>
    </row>
    <row r="247" spans="1:3" x14ac:dyDescent="0.25">
      <c r="A247" t="s">
        <v>412</v>
      </c>
      <c r="B247" t="s">
        <v>412</v>
      </c>
      <c r="C247" t="s">
        <v>663</v>
      </c>
    </row>
    <row r="248" spans="1:3" x14ac:dyDescent="0.25">
      <c r="A248" t="s">
        <v>420</v>
      </c>
      <c r="B248" t="s">
        <v>420</v>
      </c>
      <c r="C248" t="s">
        <v>663</v>
      </c>
    </row>
    <row r="249" spans="1:3" x14ac:dyDescent="0.25">
      <c r="A249" t="s">
        <v>265</v>
      </c>
      <c r="B249" t="s">
        <v>265</v>
      </c>
      <c r="C249" t="s">
        <v>663</v>
      </c>
    </row>
    <row r="250" spans="1:3" x14ac:dyDescent="0.25">
      <c r="A250" t="s">
        <v>595</v>
      </c>
      <c r="B250" t="s">
        <v>595</v>
      </c>
      <c r="C250" t="s">
        <v>663</v>
      </c>
    </row>
    <row r="251" spans="1:3" x14ac:dyDescent="0.25">
      <c r="A251" t="s">
        <v>565</v>
      </c>
      <c r="B251" t="s">
        <v>565</v>
      </c>
      <c r="C251" t="s">
        <v>663</v>
      </c>
    </row>
    <row r="252" spans="1:3" x14ac:dyDescent="0.25">
      <c r="A252" t="s">
        <v>526</v>
      </c>
      <c r="B252" t="s">
        <v>526</v>
      </c>
      <c r="C252" t="s">
        <v>663</v>
      </c>
    </row>
    <row r="253" spans="1:3" x14ac:dyDescent="0.25">
      <c r="A253" t="s">
        <v>446</v>
      </c>
      <c r="B253" t="s">
        <v>446</v>
      </c>
      <c r="C253" t="s">
        <v>663</v>
      </c>
    </row>
    <row r="254" spans="1:3" x14ac:dyDescent="0.25">
      <c r="A254" t="s">
        <v>234</v>
      </c>
      <c r="B254" t="s">
        <v>234</v>
      </c>
      <c r="C254" t="s">
        <v>663</v>
      </c>
    </row>
    <row r="255" spans="1:3" x14ac:dyDescent="0.25">
      <c r="A255" t="s">
        <v>287</v>
      </c>
      <c r="B255" t="s">
        <v>287</v>
      </c>
      <c r="C255" t="s">
        <v>663</v>
      </c>
    </row>
    <row r="256" spans="1:3" x14ac:dyDescent="0.25">
      <c r="A256" t="s">
        <v>422</v>
      </c>
      <c r="B256" t="s">
        <v>422</v>
      </c>
      <c r="C256" t="s">
        <v>663</v>
      </c>
    </row>
    <row r="257" spans="1:3" x14ac:dyDescent="0.25">
      <c r="A257" t="s">
        <v>522</v>
      </c>
      <c r="B257" t="s">
        <v>522</v>
      </c>
      <c r="C257" t="s">
        <v>663</v>
      </c>
    </row>
    <row r="258" spans="1:3" x14ac:dyDescent="0.25">
      <c r="A258" t="s">
        <v>563</v>
      </c>
      <c r="B258" t="s">
        <v>563</v>
      </c>
      <c r="C258" t="s">
        <v>663</v>
      </c>
    </row>
    <row r="259" spans="1:3" x14ac:dyDescent="0.25">
      <c r="A259" t="s">
        <v>256</v>
      </c>
      <c r="B259" t="s">
        <v>256</v>
      </c>
      <c r="C259" t="s">
        <v>663</v>
      </c>
    </row>
    <row r="260" spans="1:3" x14ac:dyDescent="0.25">
      <c r="A260" t="s">
        <v>461</v>
      </c>
      <c r="B260" t="s">
        <v>461</v>
      </c>
      <c r="C260" t="s">
        <v>663</v>
      </c>
    </row>
    <row r="261" spans="1:3" x14ac:dyDescent="0.25">
      <c r="A261" t="s">
        <v>581</v>
      </c>
      <c r="B261" t="s">
        <v>581</v>
      </c>
      <c r="C261" t="s">
        <v>663</v>
      </c>
    </row>
    <row r="262" spans="1:3" x14ac:dyDescent="0.25">
      <c r="A262" t="s">
        <v>432</v>
      </c>
      <c r="B262" t="s">
        <v>432</v>
      </c>
      <c r="C262" t="s">
        <v>663</v>
      </c>
    </row>
    <row r="263" spans="1:3" x14ac:dyDescent="0.25">
      <c r="A263" t="s">
        <v>160</v>
      </c>
      <c r="B263" t="s">
        <v>160</v>
      </c>
      <c r="C263" t="s">
        <v>663</v>
      </c>
    </row>
    <row r="264" spans="1:3" x14ac:dyDescent="0.25">
      <c r="A264" t="s">
        <v>221</v>
      </c>
      <c r="B264" t="s">
        <v>221</v>
      </c>
      <c r="C264" t="s">
        <v>663</v>
      </c>
    </row>
    <row r="265" spans="1:3" x14ac:dyDescent="0.25">
      <c r="A265" t="s">
        <v>496</v>
      </c>
      <c r="B265" t="s">
        <v>496</v>
      </c>
      <c r="C265" t="s">
        <v>663</v>
      </c>
    </row>
    <row r="266" spans="1:3" x14ac:dyDescent="0.25">
      <c r="A266" t="s">
        <v>405</v>
      </c>
      <c r="B266" t="s">
        <v>405</v>
      </c>
      <c r="C266" t="s">
        <v>663</v>
      </c>
    </row>
    <row r="267" spans="1:3" x14ac:dyDescent="0.25">
      <c r="A267" t="s">
        <v>29</v>
      </c>
      <c r="B267" t="s">
        <v>29</v>
      </c>
      <c r="C267" t="s">
        <v>663</v>
      </c>
    </row>
    <row r="268" spans="1:3" x14ac:dyDescent="0.25">
      <c r="A268" t="s">
        <v>74</v>
      </c>
      <c r="B268" t="s">
        <v>74</v>
      </c>
      <c r="C268" t="s">
        <v>663</v>
      </c>
    </row>
    <row r="269" spans="1:3" x14ac:dyDescent="0.25">
      <c r="A269" t="s">
        <v>492</v>
      </c>
      <c r="B269" t="s">
        <v>492</v>
      </c>
      <c r="C269" t="s">
        <v>663</v>
      </c>
    </row>
    <row r="270" spans="1:3" x14ac:dyDescent="0.25">
      <c r="A270" t="s">
        <v>451</v>
      </c>
      <c r="B270" t="s">
        <v>451</v>
      </c>
      <c r="C270" t="s">
        <v>663</v>
      </c>
    </row>
    <row r="271" spans="1:3" x14ac:dyDescent="0.25">
      <c r="A271" t="s">
        <v>65</v>
      </c>
      <c r="B271" t="s">
        <v>65</v>
      </c>
      <c r="C271" t="s">
        <v>663</v>
      </c>
    </row>
    <row r="272" spans="1:3" x14ac:dyDescent="0.25">
      <c r="A272" t="s">
        <v>181</v>
      </c>
      <c r="B272" t="s">
        <v>181</v>
      </c>
      <c r="C272" t="s">
        <v>663</v>
      </c>
    </row>
    <row r="273" spans="1:3" x14ac:dyDescent="0.25">
      <c r="A273" t="s">
        <v>120</v>
      </c>
      <c r="B273" t="s">
        <v>120</v>
      </c>
      <c r="C273" t="s">
        <v>663</v>
      </c>
    </row>
    <row r="274" spans="1:3" x14ac:dyDescent="0.25">
      <c r="A274" t="s">
        <v>240</v>
      </c>
      <c r="B274" t="s">
        <v>240</v>
      </c>
      <c r="C274" t="s">
        <v>663</v>
      </c>
    </row>
    <row r="275" spans="1:3" x14ac:dyDescent="0.25">
      <c r="A275" t="s">
        <v>199</v>
      </c>
      <c r="B275" t="s">
        <v>199</v>
      </c>
      <c r="C275" t="s">
        <v>663</v>
      </c>
    </row>
    <row r="276" spans="1:3" x14ac:dyDescent="0.25">
      <c r="A276" t="s">
        <v>236</v>
      </c>
      <c r="B276" t="s">
        <v>236</v>
      </c>
      <c r="C276" t="s">
        <v>663</v>
      </c>
    </row>
    <row r="277" spans="1:3" x14ac:dyDescent="0.25">
      <c r="A277" t="s">
        <v>343</v>
      </c>
      <c r="B277" t="s">
        <v>343</v>
      </c>
      <c r="C277" t="s">
        <v>663</v>
      </c>
    </row>
    <row r="278" spans="1:3" x14ac:dyDescent="0.25">
      <c r="A278" t="s">
        <v>274</v>
      </c>
      <c r="B278" t="s">
        <v>274</v>
      </c>
      <c r="C278" t="s">
        <v>663</v>
      </c>
    </row>
    <row r="279" spans="1:3" x14ac:dyDescent="0.25">
      <c r="A279" t="s">
        <v>436</v>
      </c>
      <c r="B279" t="s">
        <v>436</v>
      </c>
      <c r="C279" t="s">
        <v>663</v>
      </c>
    </row>
    <row r="280" spans="1:3" x14ac:dyDescent="0.25">
      <c r="A280" t="s">
        <v>495</v>
      </c>
      <c r="B280" t="s">
        <v>495</v>
      </c>
      <c r="C280" t="s">
        <v>663</v>
      </c>
    </row>
    <row r="281" spans="1:3" x14ac:dyDescent="0.25">
      <c r="A281" t="s">
        <v>521</v>
      </c>
      <c r="B281" t="s">
        <v>521</v>
      </c>
      <c r="C281" t="s">
        <v>663</v>
      </c>
    </row>
    <row r="282" spans="1:3" x14ac:dyDescent="0.25">
      <c r="A282" t="s">
        <v>97</v>
      </c>
      <c r="B282" t="s">
        <v>97</v>
      </c>
      <c r="C282" t="s">
        <v>663</v>
      </c>
    </row>
    <row r="283" spans="1:3" x14ac:dyDescent="0.25">
      <c r="A283" t="s">
        <v>429</v>
      </c>
      <c r="B283" t="s">
        <v>429</v>
      </c>
      <c r="C283" t="s">
        <v>663</v>
      </c>
    </row>
    <row r="284" spans="1:3" x14ac:dyDescent="0.25">
      <c r="A284" t="s">
        <v>348</v>
      </c>
      <c r="B284" t="s">
        <v>348</v>
      </c>
      <c r="C284" t="s">
        <v>663</v>
      </c>
    </row>
    <row r="285" spans="1:3" x14ac:dyDescent="0.25">
      <c r="A285" t="s">
        <v>479</v>
      </c>
      <c r="B285" t="s">
        <v>479</v>
      </c>
      <c r="C285" t="s">
        <v>663</v>
      </c>
    </row>
    <row r="286" spans="1:3" x14ac:dyDescent="0.25">
      <c r="A286" t="s">
        <v>544</v>
      </c>
      <c r="B286" t="s">
        <v>544</v>
      </c>
      <c r="C286" t="s">
        <v>663</v>
      </c>
    </row>
    <row r="287" spans="1:3" x14ac:dyDescent="0.25">
      <c r="A287" t="s">
        <v>112</v>
      </c>
      <c r="B287" t="s">
        <v>112</v>
      </c>
      <c r="C287" t="s">
        <v>663</v>
      </c>
    </row>
    <row r="288" spans="1:3" x14ac:dyDescent="0.25">
      <c r="A288" t="s">
        <v>49</v>
      </c>
      <c r="B288" t="s">
        <v>49</v>
      </c>
      <c r="C288" t="s">
        <v>663</v>
      </c>
    </row>
    <row r="289" spans="1:3" x14ac:dyDescent="0.25">
      <c r="A289" t="s">
        <v>233</v>
      </c>
      <c r="B289" t="s">
        <v>233</v>
      </c>
      <c r="C289" t="s">
        <v>663</v>
      </c>
    </row>
    <row r="290" spans="1:3" x14ac:dyDescent="0.25">
      <c r="A290" t="s">
        <v>415</v>
      </c>
      <c r="B290" t="s">
        <v>415</v>
      </c>
      <c r="C290" t="s">
        <v>663</v>
      </c>
    </row>
    <row r="291" spans="1:3" x14ac:dyDescent="0.25">
      <c r="A291" t="s">
        <v>447</v>
      </c>
      <c r="B291" t="s">
        <v>447</v>
      </c>
      <c r="C291" t="s">
        <v>663</v>
      </c>
    </row>
    <row r="292" spans="1:3" x14ac:dyDescent="0.25">
      <c r="A292" t="s">
        <v>497</v>
      </c>
      <c r="B292" t="s">
        <v>497</v>
      </c>
      <c r="C292" t="s">
        <v>663</v>
      </c>
    </row>
    <row r="293" spans="1:3" x14ac:dyDescent="0.25">
      <c r="A293" t="s">
        <v>460</v>
      </c>
      <c r="B293" t="s">
        <v>460</v>
      </c>
      <c r="C293" t="s">
        <v>663</v>
      </c>
    </row>
    <row r="294" spans="1:3" x14ac:dyDescent="0.25">
      <c r="A294" t="s">
        <v>123</v>
      </c>
      <c r="B294" t="s">
        <v>123</v>
      </c>
      <c r="C294" t="s">
        <v>663</v>
      </c>
    </row>
    <row r="295" spans="1:3" x14ac:dyDescent="0.25">
      <c r="A295" t="s">
        <v>575</v>
      </c>
      <c r="B295" t="s">
        <v>575</v>
      </c>
      <c r="C295" t="s">
        <v>663</v>
      </c>
    </row>
    <row r="296" spans="1:3" x14ac:dyDescent="0.25">
      <c r="A296" t="s">
        <v>129</v>
      </c>
      <c r="B296" t="s">
        <v>129</v>
      </c>
      <c r="C296" t="s">
        <v>663</v>
      </c>
    </row>
    <row r="297" spans="1:3" x14ac:dyDescent="0.25">
      <c r="A297" t="s">
        <v>382</v>
      </c>
      <c r="B297" t="s">
        <v>382</v>
      </c>
      <c r="C297" t="s">
        <v>663</v>
      </c>
    </row>
    <row r="298" spans="1:3" x14ac:dyDescent="0.25">
      <c r="A298" t="s">
        <v>161</v>
      </c>
      <c r="B298" t="s">
        <v>161</v>
      </c>
      <c r="C298" t="s">
        <v>663</v>
      </c>
    </row>
    <row r="299" spans="1:3" x14ac:dyDescent="0.25">
      <c r="A299" t="s">
        <v>332</v>
      </c>
      <c r="B299" t="s">
        <v>332</v>
      </c>
      <c r="C299" t="s">
        <v>663</v>
      </c>
    </row>
    <row r="300" spans="1:3" x14ac:dyDescent="0.25">
      <c r="A300" t="s">
        <v>167</v>
      </c>
      <c r="B300" t="s">
        <v>167</v>
      </c>
      <c r="C300" t="s">
        <v>663</v>
      </c>
    </row>
    <row r="301" spans="1:3" x14ac:dyDescent="0.25">
      <c r="A301" t="s">
        <v>162</v>
      </c>
      <c r="B301" t="s">
        <v>162</v>
      </c>
      <c r="C301" t="s">
        <v>663</v>
      </c>
    </row>
    <row r="302" spans="1:3" x14ac:dyDescent="0.25">
      <c r="A302" t="s">
        <v>213</v>
      </c>
      <c r="B302" t="s">
        <v>213</v>
      </c>
      <c r="C302" t="s">
        <v>663</v>
      </c>
    </row>
    <row r="303" spans="1:3" x14ac:dyDescent="0.25">
      <c r="A303" t="s">
        <v>197</v>
      </c>
      <c r="B303" t="s">
        <v>197</v>
      </c>
      <c r="C303" t="s">
        <v>663</v>
      </c>
    </row>
    <row r="304" spans="1:3" x14ac:dyDescent="0.25">
      <c r="A304" t="s">
        <v>467</v>
      </c>
      <c r="B304" t="s">
        <v>467</v>
      </c>
      <c r="C304" t="s">
        <v>663</v>
      </c>
    </row>
    <row r="305" spans="1:3" x14ac:dyDescent="0.25">
      <c r="A305" t="s">
        <v>346</v>
      </c>
      <c r="B305" t="s">
        <v>346</v>
      </c>
      <c r="C305" t="s">
        <v>663</v>
      </c>
    </row>
    <row r="306" spans="1:3" x14ac:dyDescent="0.25">
      <c r="A306" t="s">
        <v>118</v>
      </c>
      <c r="B306" t="s">
        <v>118</v>
      </c>
      <c r="C306" t="s">
        <v>663</v>
      </c>
    </row>
    <row r="307" spans="1:3" x14ac:dyDescent="0.25">
      <c r="A307" t="s">
        <v>138</v>
      </c>
      <c r="B307" t="s">
        <v>138</v>
      </c>
      <c r="C307" t="s">
        <v>663</v>
      </c>
    </row>
    <row r="308" spans="1:3" x14ac:dyDescent="0.25">
      <c r="A308" t="s">
        <v>263</v>
      </c>
      <c r="B308" t="s">
        <v>263</v>
      </c>
      <c r="C308" t="s">
        <v>663</v>
      </c>
    </row>
    <row r="309" spans="1:3" x14ac:dyDescent="0.25">
      <c r="A309" t="s">
        <v>487</v>
      </c>
      <c r="B309" t="s">
        <v>487</v>
      </c>
      <c r="C309" t="s">
        <v>663</v>
      </c>
    </row>
    <row r="310" spans="1:3" x14ac:dyDescent="0.25">
      <c r="A310" t="s">
        <v>104</v>
      </c>
      <c r="B310" t="s">
        <v>104</v>
      </c>
      <c r="C310" t="s">
        <v>663</v>
      </c>
    </row>
    <row r="311" spans="1:3" x14ac:dyDescent="0.25">
      <c r="A311" t="s">
        <v>491</v>
      </c>
      <c r="B311" t="s">
        <v>491</v>
      </c>
      <c r="C311" t="s">
        <v>663</v>
      </c>
    </row>
    <row r="312" spans="1:3" x14ac:dyDescent="0.25">
      <c r="A312" t="s">
        <v>350</v>
      </c>
      <c r="B312" t="s">
        <v>350</v>
      </c>
      <c r="C312" t="s">
        <v>663</v>
      </c>
    </row>
    <row r="313" spans="1:3" x14ac:dyDescent="0.25">
      <c r="A313" t="s">
        <v>580</v>
      </c>
      <c r="B313" t="s">
        <v>580</v>
      </c>
      <c r="C313" t="s">
        <v>663</v>
      </c>
    </row>
    <row r="314" spans="1:3" x14ac:dyDescent="0.25">
      <c r="A314" t="s">
        <v>93</v>
      </c>
      <c r="B314" t="s">
        <v>93</v>
      </c>
      <c r="C314" t="s">
        <v>663</v>
      </c>
    </row>
    <row r="315" spans="1:3" x14ac:dyDescent="0.25">
      <c r="A315" t="s">
        <v>244</v>
      </c>
      <c r="B315" t="s">
        <v>244</v>
      </c>
      <c r="C315" t="s">
        <v>663</v>
      </c>
    </row>
    <row r="316" spans="1:3" x14ac:dyDescent="0.25">
      <c r="A316" t="s">
        <v>296</v>
      </c>
      <c r="B316" t="s">
        <v>296</v>
      </c>
      <c r="C316" t="s">
        <v>663</v>
      </c>
    </row>
    <row r="317" spans="1:3" x14ac:dyDescent="0.25">
      <c r="A317" t="s">
        <v>423</v>
      </c>
      <c r="B317" t="s">
        <v>423</v>
      </c>
      <c r="C317" t="s">
        <v>663</v>
      </c>
    </row>
    <row r="318" spans="1:3" x14ac:dyDescent="0.25">
      <c r="A318" t="s">
        <v>425</v>
      </c>
      <c r="B318" t="s">
        <v>425</v>
      </c>
      <c r="C318" t="s">
        <v>663</v>
      </c>
    </row>
    <row r="319" spans="1:3" x14ac:dyDescent="0.25">
      <c r="A319" t="s">
        <v>450</v>
      </c>
      <c r="B319" t="s">
        <v>450</v>
      </c>
      <c r="C319" t="s">
        <v>663</v>
      </c>
    </row>
    <row r="320" spans="1:3" x14ac:dyDescent="0.25">
      <c r="A320" t="s">
        <v>209</v>
      </c>
      <c r="B320" t="s">
        <v>209</v>
      </c>
      <c r="C320" t="s">
        <v>663</v>
      </c>
    </row>
    <row r="321" spans="1:3" x14ac:dyDescent="0.25">
      <c r="A321" t="s">
        <v>370</v>
      </c>
      <c r="B321" t="s">
        <v>370</v>
      </c>
      <c r="C321" t="s">
        <v>663</v>
      </c>
    </row>
    <row r="322" spans="1:3" x14ac:dyDescent="0.25">
      <c r="A322" t="s">
        <v>232</v>
      </c>
      <c r="B322" t="s">
        <v>232</v>
      </c>
      <c r="C322" t="s">
        <v>663</v>
      </c>
    </row>
    <row r="323" spans="1:3" x14ac:dyDescent="0.25">
      <c r="A323" t="s">
        <v>276</v>
      </c>
      <c r="B323" t="s">
        <v>276</v>
      </c>
      <c r="C323" t="s">
        <v>663</v>
      </c>
    </row>
    <row r="324" spans="1:3" x14ac:dyDescent="0.25">
      <c r="A324" t="s">
        <v>574</v>
      </c>
      <c r="B324" t="s">
        <v>574</v>
      </c>
      <c r="C324" t="s">
        <v>663</v>
      </c>
    </row>
    <row r="325" spans="1:3" x14ac:dyDescent="0.25">
      <c r="A325" t="s">
        <v>228</v>
      </c>
      <c r="B325" t="s">
        <v>228</v>
      </c>
      <c r="C325" t="s">
        <v>663</v>
      </c>
    </row>
    <row r="326" spans="1:3" x14ac:dyDescent="0.25">
      <c r="A326" t="s">
        <v>254</v>
      </c>
      <c r="B326" t="s">
        <v>254</v>
      </c>
      <c r="C326" t="s">
        <v>663</v>
      </c>
    </row>
    <row r="327" spans="1:3" x14ac:dyDescent="0.25">
      <c r="A327" t="s">
        <v>519</v>
      </c>
      <c r="B327" t="s">
        <v>519</v>
      </c>
      <c r="C327" t="s">
        <v>663</v>
      </c>
    </row>
    <row r="328" spans="1:3" x14ac:dyDescent="0.25">
      <c r="A328" t="s">
        <v>466</v>
      </c>
      <c r="B328" t="s">
        <v>466</v>
      </c>
      <c r="C328" t="s">
        <v>663</v>
      </c>
    </row>
    <row r="329" spans="1:3" x14ac:dyDescent="0.25">
      <c r="A329" t="s">
        <v>589</v>
      </c>
      <c r="B329" t="s">
        <v>589</v>
      </c>
      <c r="C329" t="s">
        <v>663</v>
      </c>
    </row>
    <row r="330" spans="1:3" x14ac:dyDescent="0.25">
      <c r="A330" t="s">
        <v>586</v>
      </c>
      <c r="B330" t="s">
        <v>586</v>
      </c>
      <c r="C330" t="s">
        <v>663</v>
      </c>
    </row>
    <row r="331" spans="1:3" x14ac:dyDescent="0.25">
      <c r="A331" t="s">
        <v>165</v>
      </c>
      <c r="B331" t="s">
        <v>165</v>
      </c>
      <c r="C331" t="s">
        <v>663</v>
      </c>
    </row>
    <row r="332" spans="1:3" x14ac:dyDescent="0.25">
      <c r="A332" t="s">
        <v>345</v>
      </c>
      <c r="B332" t="s">
        <v>345</v>
      </c>
      <c r="C332" t="s">
        <v>663</v>
      </c>
    </row>
    <row r="333" spans="1:3" x14ac:dyDescent="0.25">
      <c r="A333" t="s">
        <v>364</v>
      </c>
      <c r="B333" t="s">
        <v>364</v>
      </c>
      <c r="C333" t="s">
        <v>663</v>
      </c>
    </row>
    <row r="334" spans="1:3" x14ac:dyDescent="0.25">
      <c r="A334" t="s">
        <v>141</v>
      </c>
      <c r="B334" t="s">
        <v>141</v>
      </c>
      <c r="C334" t="s">
        <v>663</v>
      </c>
    </row>
    <row r="335" spans="1:3" x14ac:dyDescent="0.25">
      <c r="A335" t="s">
        <v>21</v>
      </c>
      <c r="B335" t="s">
        <v>21</v>
      </c>
      <c r="C335" t="s">
        <v>663</v>
      </c>
    </row>
    <row r="336" spans="1:3" x14ac:dyDescent="0.25">
      <c r="A336" t="s">
        <v>431</v>
      </c>
      <c r="B336" t="s">
        <v>431</v>
      </c>
      <c r="C336" t="s">
        <v>663</v>
      </c>
    </row>
    <row r="337" spans="1:3" x14ac:dyDescent="0.25">
      <c r="A337" t="s">
        <v>351</v>
      </c>
      <c r="B337" t="s">
        <v>351</v>
      </c>
      <c r="C337" t="s">
        <v>652</v>
      </c>
    </row>
    <row r="338" spans="1:3" x14ac:dyDescent="0.25">
      <c r="A338" t="s">
        <v>169</v>
      </c>
      <c r="B338" t="s">
        <v>169</v>
      </c>
      <c r="C338" t="s">
        <v>652</v>
      </c>
    </row>
    <row r="339" spans="1:3" x14ac:dyDescent="0.25">
      <c r="A339" t="s">
        <v>325</v>
      </c>
      <c r="B339" t="s">
        <v>325</v>
      </c>
      <c r="C339" t="s">
        <v>652</v>
      </c>
    </row>
    <row r="340" spans="1:3" x14ac:dyDescent="0.25">
      <c r="A340" t="s">
        <v>30</v>
      </c>
      <c r="B340" t="s">
        <v>30</v>
      </c>
      <c r="C340" t="s">
        <v>652</v>
      </c>
    </row>
    <row r="341" spans="1:3" x14ac:dyDescent="0.25">
      <c r="A341" t="s">
        <v>156</v>
      </c>
      <c r="B341" t="s">
        <v>156</v>
      </c>
      <c r="C341" t="s">
        <v>652</v>
      </c>
    </row>
    <row r="342" spans="1:3" x14ac:dyDescent="0.25">
      <c r="A342" t="s">
        <v>347</v>
      </c>
      <c r="B342" t="s">
        <v>347</v>
      </c>
      <c r="C342" t="s">
        <v>652</v>
      </c>
    </row>
    <row r="343" spans="1:3" x14ac:dyDescent="0.25">
      <c r="A343" t="s">
        <v>398</v>
      </c>
      <c r="B343" t="s">
        <v>398</v>
      </c>
      <c r="C343" t="s">
        <v>663</v>
      </c>
    </row>
    <row r="344" spans="1:3" x14ac:dyDescent="0.25">
      <c r="A344" t="s">
        <v>470</v>
      </c>
      <c r="B344" t="s">
        <v>470</v>
      </c>
      <c r="C344" t="s">
        <v>663</v>
      </c>
    </row>
    <row r="345" spans="1:3" x14ac:dyDescent="0.25">
      <c r="A345" t="s">
        <v>531</v>
      </c>
      <c r="B345" t="s">
        <v>531</v>
      </c>
      <c r="C345" t="s">
        <v>663</v>
      </c>
    </row>
    <row r="346" spans="1:3" x14ac:dyDescent="0.25">
      <c r="A346" t="s">
        <v>303</v>
      </c>
      <c r="B346" t="s">
        <v>303</v>
      </c>
      <c r="C346" t="s">
        <v>663</v>
      </c>
    </row>
    <row r="347" spans="1:3" x14ac:dyDescent="0.25">
      <c r="A347" t="s">
        <v>300</v>
      </c>
      <c r="B347" t="s">
        <v>300</v>
      </c>
      <c r="C347" t="s">
        <v>663</v>
      </c>
    </row>
    <row r="348" spans="1:3" x14ac:dyDescent="0.25">
      <c r="A348" t="s">
        <v>142</v>
      </c>
      <c r="B348" t="s">
        <v>142</v>
      </c>
      <c r="C348" t="s">
        <v>663</v>
      </c>
    </row>
    <row r="349" spans="1:3" x14ac:dyDescent="0.25">
      <c r="A349" t="s">
        <v>484</v>
      </c>
      <c r="B349" t="s">
        <v>484</v>
      </c>
      <c r="C349" t="s">
        <v>663</v>
      </c>
    </row>
    <row r="350" spans="1:3" x14ac:dyDescent="0.25">
      <c r="A350" t="s">
        <v>105</v>
      </c>
      <c r="B350" t="s">
        <v>105</v>
      </c>
      <c r="C350" t="s">
        <v>663</v>
      </c>
    </row>
    <row r="351" spans="1:3" x14ac:dyDescent="0.25">
      <c r="A351" t="s">
        <v>525</v>
      </c>
      <c r="B351" t="s">
        <v>525</v>
      </c>
      <c r="C351" t="s">
        <v>663</v>
      </c>
    </row>
    <row r="352" spans="1:3" x14ac:dyDescent="0.25">
      <c r="A352" t="s">
        <v>238</v>
      </c>
      <c r="B352" t="s">
        <v>238</v>
      </c>
      <c r="C352" t="s">
        <v>663</v>
      </c>
    </row>
    <row r="353" spans="1:3" x14ac:dyDescent="0.25">
      <c r="A353" t="s">
        <v>462</v>
      </c>
      <c r="B353" t="s">
        <v>462</v>
      </c>
      <c r="C353" t="s">
        <v>663</v>
      </c>
    </row>
    <row r="354" spans="1:3" x14ac:dyDescent="0.25">
      <c r="A354" t="s">
        <v>125</v>
      </c>
      <c r="B354" t="s">
        <v>125</v>
      </c>
      <c r="C354" t="s">
        <v>663</v>
      </c>
    </row>
    <row r="355" spans="1:3" x14ac:dyDescent="0.25">
      <c r="A355" t="s">
        <v>225</v>
      </c>
      <c r="B355" t="s">
        <v>225</v>
      </c>
      <c r="C355" t="s">
        <v>663</v>
      </c>
    </row>
    <row r="356" spans="1:3" x14ac:dyDescent="0.25">
      <c r="A356" t="s">
        <v>508</v>
      </c>
      <c r="B356" t="s">
        <v>508</v>
      </c>
      <c r="C356" t="s">
        <v>663</v>
      </c>
    </row>
    <row r="357" spans="1:3" x14ac:dyDescent="0.25">
      <c r="A357" t="s">
        <v>215</v>
      </c>
      <c r="B357" t="s">
        <v>215</v>
      </c>
      <c r="C357" t="s">
        <v>663</v>
      </c>
    </row>
    <row r="358" spans="1:3" x14ac:dyDescent="0.25">
      <c r="A358" t="s">
        <v>511</v>
      </c>
      <c r="B358" t="s">
        <v>633</v>
      </c>
      <c r="C358" t="s">
        <v>663</v>
      </c>
    </row>
    <row r="359" spans="1:3" x14ac:dyDescent="0.25">
      <c r="A359" t="s">
        <v>500</v>
      </c>
      <c r="B359" t="s">
        <v>500</v>
      </c>
      <c r="C359" t="s">
        <v>663</v>
      </c>
    </row>
    <row r="360" spans="1:3" x14ac:dyDescent="0.25">
      <c r="A360" t="s">
        <v>391</v>
      </c>
      <c r="B360" t="s">
        <v>391</v>
      </c>
      <c r="C360" t="s">
        <v>663</v>
      </c>
    </row>
    <row r="361" spans="1:3" x14ac:dyDescent="0.25">
      <c r="A361" t="s">
        <v>84</v>
      </c>
      <c r="B361" t="s">
        <v>84</v>
      </c>
      <c r="C361" t="s">
        <v>663</v>
      </c>
    </row>
    <row r="362" spans="1:3" x14ac:dyDescent="0.25">
      <c r="A362" t="s">
        <v>37</v>
      </c>
      <c r="B362" t="s">
        <v>37</v>
      </c>
      <c r="C362" t="s">
        <v>663</v>
      </c>
    </row>
    <row r="363" spans="1:3" x14ac:dyDescent="0.25">
      <c r="A363" t="s">
        <v>568</v>
      </c>
      <c r="B363" t="s">
        <v>634</v>
      </c>
      <c r="C363" t="s">
        <v>663</v>
      </c>
    </row>
    <row r="364" spans="1:3" x14ac:dyDescent="0.25">
      <c r="A364" t="s">
        <v>527</v>
      </c>
      <c r="B364" t="s">
        <v>635</v>
      </c>
      <c r="C364" t="s">
        <v>663</v>
      </c>
    </row>
    <row r="365" spans="1:3" x14ac:dyDescent="0.25">
      <c r="A365" t="s">
        <v>85</v>
      </c>
      <c r="B365" t="s">
        <v>85</v>
      </c>
      <c r="C365" t="s">
        <v>663</v>
      </c>
    </row>
    <row r="366" spans="1:3" x14ac:dyDescent="0.25">
      <c r="A366" t="s">
        <v>148</v>
      </c>
      <c r="B366" t="s">
        <v>148</v>
      </c>
      <c r="C366" t="s">
        <v>663</v>
      </c>
    </row>
    <row r="367" spans="1:3" x14ac:dyDescent="0.25">
      <c r="A367" t="s">
        <v>53</v>
      </c>
      <c r="B367" t="s">
        <v>53</v>
      </c>
      <c r="C367" t="s">
        <v>663</v>
      </c>
    </row>
    <row r="368" spans="1:3" x14ac:dyDescent="0.25">
      <c r="A368" t="s">
        <v>306</v>
      </c>
      <c r="B368" t="s">
        <v>306</v>
      </c>
      <c r="C368" t="s">
        <v>663</v>
      </c>
    </row>
    <row r="369" spans="1:3" x14ac:dyDescent="0.25">
      <c r="A369" t="s">
        <v>486</v>
      </c>
      <c r="B369" t="s">
        <v>486</v>
      </c>
      <c r="C369" t="s">
        <v>663</v>
      </c>
    </row>
    <row r="370" spans="1:3" x14ac:dyDescent="0.25">
      <c r="A370" t="s">
        <v>359</v>
      </c>
      <c r="B370" t="s">
        <v>359</v>
      </c>
      <c r="C370" t="s">
        <v>663</v>
      </c>
    </row>
    <row r="371" spans="1:3" x14ac:dyDescent="0.25">
      <c r="A371" t="s">
        <v>68</v>
      </c>
      <c r="B371" t="s">
        <v>636</v>
      </c>
      <c r="C371" t="s">
        <v>663</v>
      </c>
    </row>
    <row r="372" spans="1:3" x14ac:dyDescent="0.25">
      <c r="A372" t="s">
        <v>373</v>
      </c>
      <c r="B372" t="s">
        <v>373</v>
      </c>
      <c r="C372" t="s">
        <v>663</v>
      </c>
    </row>
    <row r="373" spans="1:3" x14ac:dyDescent="0.25">
      <c r="A373" t="s">
        <v>378</v>
      </c>
      <c r="B373" t="s">
        <v>378</v>
      </c>
      <c r="C373" t="s">
        <v>663</v>
      </c>
    </row>
    <row r="374" spans="1:3" x14ac:dyDescent="0.25">
      <c r="A374" t="s">
        <v>435</v>
      </c>
      <c r="B374" t="s">
        <v>435</v>
      </c>
      <c r="C374" t="s">
        <v>663</v>
      </c>
    </row>
    <row r="375" spans="1:3" x14ac:dyDescent="0.25">
      <c r="A375" t="s">
        <v>270</v>
      </c>
      <c r="B375" t="s">
        <v>270</v>
      </c>
      <c r="C375" t="s">
        <v>663</v>
      </c>
    </row>
    <row r="376" spans="1:3" x14ac:dyDescent="0.25">
      <c r="A376" t="s">
        <v>540</v>
      </c>
      <c r="B376" t="s">
        <v>540</v>
      </c>
      <c r="C376" t="s">
        <v>663</v>
      </c>
    </row>
    <row r="377" spans="1:3" x14ac:dyDescent="0.25">
      <c r="A377" t="s">
        <v>198</v>
      </c>
      <c r="B377" t="s">
        <v>198</v>
      </c>
      <c r="C377" t="s">
        <v>663</v>
      </c>
    </row>
    <row r="378" spans="1:3" x14ac:dyDescent="0.25">
      <c r="A378" t="s">
        <v>71</v>
      </c>
      <c r="B378" t="s">
        <v>71</v>
      </c>
      <c r="C378" t="s">
        <v>663</v>
      </c>
    </row>
    <row r="379" spans="1:3" x14ac:dyDescent="0.25">
      <c r="A379" t="s">
        <v>501</v>
      </c>
      <c r="B379" t="s">
        <v>637</v>
      </c>
      <c r="C379" t="s">
        <v>663</v>
      </c>
    </row>
    <row r="380" spans="1:3" x14ac:dyDescent="0.25">
      <c r="A380" t="s">
        <v>441</v>
      </c>
      <c r="B380" t="s">
        <v>441</v>
      </c>
      <c r="C380" t="s">
        <v>663</v>
      </c>
    </row>
    <row r="381" spans="1:3" x14ac:dyDescent="0.25">
      <c r="A381" t="s">
        <v>174</v>
      </c>
      <c r="B381" t="s">
        <v>174</v>
      </c>
      <c r="C381" t="s">
        <v>663</v>
      </c>
    </row>
    <row r="382" spans="1:3" x14ac:dyDescent="0.25">
      <c r="A382" t="s">
        <v>34</v>
      </c>
      <c r="B382" t="s">
        <v>34</v>
      </c>
      <c r="C382" t="s">
        <v>663</v>
      </c>
    </row>
    <row r="383" spans="1:3" x14ac:dyDescent="0.25">
      <c r="A383" t="s">
        <v>27</v>
      </c>
      <c r="B383" t="s">
        <v>27</v>
      </c>
      <c r="C383" t="s">
        <v>663</v>
      </c>
    </row>
    <row r="384" spans="1:3" x14ac:dyDescent="0.25">
      <c r="A384" t="s">
        <v>99</v>
      </c>
      <c r="B384" t="s">
        <v>99</v>
      </c>
      <c r="C384" t="s">
        <v>663</v>
      </c>
    </row>
    <row r="385" spans="1:3" x14ac:dyDescent="0.25">
      <c r="A385" t="s">
        <v>259</v>
      </c>
      <c r="B385" t="s">
        <v>259</v>
      </c>
      <c r="C385" t="s">
        <v>663</v>
      </c>
    </row>
    <row r="386" spans="1:3" x14ac:dyDescent="0.25">
      <c r="A386" t="s">
        <v>229</v>
      </c>
      <c r="B386" t="s">
        <v>229</v>
      </c>
      <c r="C386" t="s">
        <v>663</v>
      </c>
    </row>
    <row r="387" spans="1:3" x14ac:dyDescent="0.25">
      <c r="A387" t="s">
        <v>418</v>
      </c>
      <c r="B387" t="s">
        <v>418</v>
      </c>
      <c r="C387" t="s">
        <v>663</v>
      </c>
    </row>
    <row r="388" spans="1:3" x14ac:dyDescent="0.25">
      <c r="A388" t="s">
        <v>386</v>
      </c>
      <c r="B388" t="s">
        <v>386</v>
      </c>
      <c r="C388" t="s">
        <v>663</v>
      </c>
    </row>
    <row r="389" spans="1:3" x14ac:dyDescent="0.25">
      <c r="A389" t="s">
        <v>474</v>
      </c>
      <c r="B389" t="s">
        <v>474</v>
      </c>
      <c r="C389" t="s">
        <v>663</v>
      </c>
    </row>
    <row r="390" spans="1:3" x14ac:dyDescent="0.25">
      <c r="A390" t="s">
        <v>201</v>
      </c>
      <c r="B390" t="s">
        <v>201</v>
      </c>
      <c r="C390" t="s">
        <v>663</v>
      </c>
    </row>
    <row r="391" spans="1:3" x14ac:dyDescent="0.25">
      <c r="A391" t="s">
        <v>191</v>
      </c>
      <c r="B391" t="s">
        <v>191</v>
      </c>
      <c r="C391" t="s">
        <v>663</v>
      </c>
    </row>
    <row r="392" spans="1:3" x14ac:dyDescent="0.25">
      <c r="A392" t="s">
        <v>64</v>
      </c>
      <c r="B392" t="s">
        <v>64</v>
      </c>
      <c r="C392" t="s">
        <v>663</v>
      </c>
    </row>
    <row r="393" spans="1:3" x14ac:dyDescent="0.25">
      <c r="A393" t="s">
        <v>249</v>
      </c>
      <c r="B393" t="s">
        <v>249</v>
      </c>
      <c r="C393" t="s">
        <v>663</v>
      </c>
    </row>
    <row r="394" spans="1:3" x14ac:dyDescent="0.25">
      <c r="A394" t="s">
        <v>277</v>
      </c>
      <c r="B394" t="s">
        <v>277</v>
      </c>
      <c r="C394" t="s">
        <v>663</v>
      </c>
    </row>
    <row r="395" spans="1:3" x14ac:dyDescent="0.25">
      <c r="A395" t="s">
        <v>438</v>
      </c>
      <c r="B395" t="s">
        <v>638</v>
      </c>
      <c r="C395" t="s">
        <v>663</v>
      </c>
    </row>
    <row r="396" spans="1:3" x14ac:dyDescent="0.25">
      <c r="A396" t="s">
        <v>279</v>
      </c>
      <c r="B396" t="s">
        <v>279</v>
      </c>
      <c r="C396" t="s">
        <v>663</v>
      </c>
    </row>
    <row r="397" spans="1:3" x14ac:dyDescent="0.25">
      <c r="A397" t="s">
        <v>598</v>
      </c>
      <c r="B397" t="s">
        <v>598</v>
      </c>
      <c r="C397" t="s">
        <v>663</v>
      </c>
    </row>
    <row r="398" spans="1:3" x14ac:dyDescent="0.25">
      <c r="A398" t="s">
        <v>399</v>
      </c>
      <c r="B398" t="s">
        <v>399</v>
      </c>
      <c r="C398" t="s">
        <v>663</v>
      </c>
    </row>
    <row r="399" spans="1:3" x14ac:dyDescent="0.25">
      <c r="A399" t="s">
        <v>560</v>
      </c>
      <c r="B399" t="s">
        <v>560</v>
      </c>
      <c r="C399" t="s">
        <v>663</v>
      </c>
    </row>
    <row r="400" spans="1:3" x14ac:dyDescent="0.25">
      <c r="A400" t="s">
        <v>463</v>
      </c>
      <c r="B400" t="s">
        <v>463</v>
      </c>
      <c r="C400" t="s">
        <v>663</v>
      </c>
    </row>
    <row r="401" spans="1:3" x14ac:dyDescent="0.25">
      <c r="A401" t="s">
        <v>409</v>
      </c>
      <c r="B401" t="s">
        <v>409</v>
      </c>
      <c r="C401" t="s">
        <v>663</v>
      </c>
    </row>
    <row r="402" spans="1:3" x14ac:dyDescent="0.25">
      <c r="A402" t="s">
        <v>134</v>
      </c>
      <c r="B402" t="s">
        <v>134</v>
      </c>
      <c r="C402" t="s">
        <v>663</v>
      </c>
    </row>
    <row r="403" spans="1:3" x14ac:dyDescent="0.25">
      <c r="A403" t="s">
        <v>143</v>
      </c>
      <c r="B403" t="s">
        <v>143</v>
      </c>
      <c r="C403" t="s">
        <v>663</v>
      </c>
    </row>
    <row r="404" spans="1:3" x14ac:dyDescent="0.25">
      <c r="A404" t="s">
        <v>207</v>
      </c>
      <c r="B404" t="s">
        <v>207</v>
      </c>
      <c r="C404" t="s">
        <v>663</v>
      </c>
    </row>
    <row r="405" spans="1:3" x14ac:dyDescent="0.25">
      <c r="A405" t="s">
        <v>139</v>
      </c>
      <c r="B405" t="s">
        <v>139</v>
      </c>
      <c r="C405" t="s">
        <v>663</v>
      </c>
    </row>
    <row r="406" spans="1:3" x14ac:dyDescent="0.25">
      <c r="A406" t="s">
        <v>217</v>
      </c>
      <c r="B406" t="s">
        <v>217</v>
      </c>
      <c r="C406" t="s">
        <v>663</v>
      </c>
    </row>
    <row r="407" spans="1:3" x14ac:dyDescent="0.25">
      <c r="A407" t="s">
        <v>334</v>
      </c>
      <c r="B407" t="s">
        <v>334</v>
      </c>
      <c r="C407" t="s">
        <v>663</v>
      </c>
    </row>
    <row r="408" spans="1:3" x14ac:dyDescent="0.25">
      <c r="A408" t="s">
        <v>63</v>
      </c>
      <c r="B408" t="s">
        <v>63</v>
      </c>
      <c r="C408" t="s">
        <v>663</v>
      </c>
    </row>
    <row r="409" spans="1:3" x14ac:dyDescent="0.25">
      <c r="A409" t="s">
        <v>294</v>
      </c>
      <c r="B409" t="s">
        <v>294</v>
      </c>
      <c r="C409" t="s">
        <v>663</v>
      </c>
    </row>
    <row r="410" spans="1:3" x14ac:dyDescent="0.25">
      <c r="A410" t="s">
        <v>315</v>
      </c>
      <c r="B410" t="s">
        <v>315</v>
      </c>
      <c r="C410" t="s">
        <v>663</v>
      </c>
    </row>
    <row r="411" spans="1:3" x14ac:dyDescent="0.25">
      <c r="A411" t="s">
        <v>95</v>
      </c>
      <c r="B411" t="s">
        <v>95</v>
      </c>
      <c r="C411" t="s">
        <v>663</v>
      </c>
    </row>
    <row r="412" spans="1:3" x14ac:dyDescent="0.25">
      <c r="A412" t="s">
        <v>147</v>
      </c>
      <c r="B412" t="s">
        <v>147</v>
      </c>
      <c r="C412" t="s">
        <v>663</v>
      </c>
    </row>
    <row r="413" spans="1:3" x14ac:dyDescent="0.25">
      <c r="A413" t="s">
        <v>164</v>
      </c>
      <c r="B413" t="s">
        <v>164</v>
      </c>
      <c r="C413" t="s">
        <v>663</v>
      </c>
    </row>
    <row r="414" spans="1:3" x14ac:dyDescent="0.25">
      <c r="A414" t="s">
        <v>102</v>
      </c>
      <c r="B414" t="s">
        <v>102</v>
      </c>
      <c r="C414" t="s">
        <v>663</v>
      </c>
    </row>
    <row r="415" spans="1:3" x14ac:dyDescent="0.25">
      <c r="A415" t="s">
        <v>402</v>
      </c>
      <c r="B415" t="s">
        <v>402</v>
      </c>
      <c r="C415" t="s">
        <v>663</v>
      </c>
    </row>
    <row r="416" spans="1:3" x14ac:dyDescent="0.25">
      <c r="A416" t="s">
        <v>222</v>
      </c>
      <c r="B416" t="s">
        <v>222</v>
      </c>
      <c r="C416" t="s">
        <v>663</v>
      </c>
    </row>
    <row r="417" spans="1:3" x14ac:dyDescent="0.25">
      <c r="A417" t="s">
        <v>316</v>
      </c>
      <c r="B417" t="s">
        <v>316</v>
      </c>
      <c r="C417" t="s">
        <v>663</v>
      </c>
    </row>
    <row r="418" spans="1:3" x14ac:dyDescent="0.25">
      <c r="A418" t="s">
        <v>320</v>
      </c>
      <c r="B418" t="s">
        <v>320</v>
      </c>
      <c r="C418" t="s">
        <v>663</v>
      </c>
    </row>
    <row r="419" spans="1:3" x14ac:dyDescent="0.25">
      <c r="A419" t="s">
        <v>262</v>
      </c>
      <c r="B419" t="s">
        <v>262</v>
      </c>
      <c r="C419" t="s">
        <v>663</v>
      </c>
    </row>
    <row r="420" spans="1:3" x14ac:dyDescent="0.25">
      <c r="A420" t="s">
        <v>267</v>
      </c>
      <c r="B420" t="s">
        <v>267</v>
      </c>
      <c r="C420" t="s">
        <v>663</v>
      </c>
    </row>
    <row r="421" spans="1:3" x14ac:dyDescent="0.25">
      <c r="A421" t="s">
        <v>541</v>
      </c>
      <c r="B421" t="s">
        <v>541</v>
      </c>
      <c r="C421" t="s">
        <v>663</v>
      </c>
    </row>
    <row r="422" spans="1:3" x14ac:dyDescent="0.25">
      <c r="A422" t="s">
        <v>77</v>
      </c>
      <c r="B422" t="s">
        <v>77</v>
      </c>
      <c r="C422" t="s">
        <v>663</v>
      </c>
    </row>
    <row r="423" spans="1:3" x14ac:dyDescent="0.25">
      <c r="A423" t="s">
        <v>442</v>
      </c>
      <c r="B423" t="s">
        <v>442</v>
      </c>
      <c r="C423" t="s">
        <v>663</v>
      </c>
    </row>
    <row r="424" spans="1:3" x14ac:dyDescent="0.25">
      <c r="A424" t="s">
        <v>168</v>
      </c>
      <c r="B424" t="s">
        <v>168</v>
      </c>
      <c r="C424" t="s">
        <v>663</v>
      </c>
    </row>
    <row r="425" spans="1:3" x14ac:dyDescent="0.25">
      <c r="A425" t="s">
        <v>281</v>
      </c>
      <c r="B425" t="s">
        <v>281</v>
      </c>
      <c r="C425" t="s">
        <v>663</v>
      </c>
    </row>
    <row r="426" spans="1:3" x14ac:dyDescent="0.25">
      <c r="A426" t="s">
        <v>89</v>
      </c>
      <c r="B426" t="s">
        <v>89</v>
      </c>
      <c r="C426" t="s">
        <v>663</v>
      </c>
    </row>
    <row r="427" spans="1:3" x14ac:dyDescent="0.25">
      <c r="A427" t="s">
        <v>72</v>
      </c>
      <c r="B427" t="s">
        <v>72</v>
      </c>
      <c r="C427" t="s">
        <v>663</v>
      </c>
    </row>
    <row r="428" spans="1:3" x14ac:dyDescent="0.25">
      <c r="A428" t="s">
        <v>122</v>
      </c>
      <c r="B428" t="s">
        <v>122</v>
      </c>
      <c r="C428" t="s">
        <v>663</v>
      </c>
    </row>
    <row r="429" spans="1:3" x14ac:dyDescent="0.25">
      <c r="A429" t="s">
        <v>293</v>
      </c>
      <c r="B429" t="s">
        <v>293</v>
      </c>
      <c r="C429" t="s">
        <v>663</v>
      </c>
    </row>
    <row r="430" spans="1:3" x14ac:dyDescent="0.25">
      <c r="A430" t="s">
        <v>80</v>
      </c>
      <c r="B430" t="s">
        <v>80</v>
      </c>
      <c r="C430" t="s">
        <v>663</v>
      </c>
    </row>
    <row r="431" spans="1:3" x14ac:dyDescent="0.25">
      <c r="A431" t="s">
        <v>599</v>
      </c>
      <c r="B431" t="s">
        <v>599</v>
      </c>
      <c r="C431" t="s">
        <v>663</v>
      </c>
    </row>
    <row r="432" spans="1:3" x14ac:dyDescent="0.25">
      <c r="A432" t="s">
        <v>192</v>
      </c>
      <c r="B432" t="s">
        <v>192</v>
      </c>
      <c r="C432" t="s">
        <v>663</v>
      </c>
    </row>
    <row r="433" spans="1:3" x14ac:dyDescent="0.25">
      <c r="A433" t="s">
        <v>38</v>
      </c>
      <c r="B433" t="s">
        <v>38</v>
      </c>
      <c r="C433" t="s">
        <v>663</v>
      </c>
    </row>
    <row r="434" spans="1:3" x14ac:dyDescent="0.25">
      <c r="A434" t="s">
        <v>128</v>
      </c>
      <c r="B434" t="s">
        <v>128</v>
      </c>
      <c r="C434" t="s">
        <v>663</v>
      </c>
    </row>
    <row r="435" spans="1:3" x14ac:dyDescent="0.25">
      <c r="A435" t="s">
        <v>388</v>
      </c>
      <c r="B435" t="s">
        <v>388</v>
      </c>
      <c r="C435" t="s">
        <v>663</v>
      </c>
    </row>
    <row r="436" spans="1:3" x14ac:dyDescent="0.25">
      <c r="A436" t="s">
        <v>413</v>
      </c>
      <c r="B436" t="s">
        <v>413</v>
      </c>
      <c r="C436" t="s">
        <v>663</v>
      </c>
    </row>
    <row r="437" spans="1:3" x14ac:dyDescent="0.25">
      <c r="A437" t="s">
        <v>86</v>
      </c>
      <c r="B437" t="s">
        <v>86</v>
      </c>
      <c r="C437" t="s">
        <v>663</v>
      </c>
    </row>
    <row r="438" spans="1:3" x14ac:dyDescent="0.25">
      <c r="A438" t="s">
        <v>582</v>
      </c>
      <c r="B438" t="s">
        <v>582</v>
      </c>
      <c r="C438" t="s">
        <v>652</v>
      </c>
    </row>
    <row r="439" spans="1:3" x14ac:dyDescent="0.25">
      <c r="A439" t="s">
        <v>489</v>
      </c>
      <c r="B439" t="s">
        <v>489</v>
      </c>
      <c r="C439" t="s">
        <v>652</v>
      </c>
    </row>
    <row r="440" spans="1:3" x14ac:dyDescent="0.25">
      <c r="A440" t="s">
        <v>200</v>
      </c>
      <c r="B440" t="s">
        <v>200</v>
      </c>
      <c r="C440" t="s">
        <v>652</v>
      </c>
    </row>
    <row r="441" spans="1:3" x14ac:dyDescent="0.25">
      <c r="A441" t="s">
        <v>106</v>
      </c>
      <c r="B441" t="s">
        <v>106</v>
      </c>
      <c r="C441" t="s">
        <v>652</v>
      </c>
    </row>
    <row r="442" spans="1:3" x14ac:dyDescent="0.25">
      <c r="A442" t="s">
        <v>588</v>
      </c>
      <c r="B442" t="s">
        <v>588</v>
      </c>
      <c r="C442" t="s">
        <v>652</v>
      </c>
    </row>
    <row r="443" spans="1:3" x14ac:dyDescent="0.25">
      <c r="A443" t="s">
        <v>136</v>
      </c>
      <c r="B443" t="s">
        <v>136</v>
      </c>
      <c r="C443" t="s">
        <v>652</v>
      </c>
    </row>
    <row r="444" spans="1:3" x14ac:dyDescent="0.25">
      <c r="A444" t="s">
        <v>510</v>
      </c>
      <c r="B444" t="s">
        <v>510</v>
      </c>
      <c r="C444" t="s">
        <v>652</v>
      </c>
    </row>
    <row r="445" spans="1:3" x14ac:dyDescent="0.25">
      <c r="A445" t="s">
        <v>100</v>
      </c>
      <c r="B445" t="s">
        <v>100</v>
      </c>
      <c r="C445" t="s">
        <v>652</v>
      </c>
    </row>
    <row r="446" spans="1:3" x14ac:dyDescent="0.25">
      <c r="A446" t="s">
        <v>600</v>
      </c>
      <c r="B446" t="s">
        <v>600</v>
      </c>
      <c r="C446" t="s">
        <v>652</v>
      </c>
    </row>
    <row r="447" spans="1:3" x14ac:dyDescent="0.25">
      <c r="A447" t="s">
        <v>464</v>
      </c>
      <c r="B447" t="s">
        <v>464</v>
      </c>
      <c r="C447" t="s">
        <v>652</v>
      </c>
    </row>
    <row r="448" spans="1:3" x14ac:dyDescent="0.25">
      <c r="A448" t="s">
        <v>20</v>
      </c>
      <c r="B448" t="s">
        <v>464</v>
      </c>
      <c r="C448" t="s">
        <v>652</v>
      </c>
    </row>
    <row r="449" spans="1:3" x14ac:dyDescent="0.25">
      <c r="A449" t="s">
        <v>246</v>
      </c>
      <c r="B449" t="s">
        <v>464</v>
      </c>
      <c r="C449" t="s">
        <v>652</v>
      </c>
    </row>
    <row r="450" spans="1:3" x14ac:dyDescent="0.25">
      <c r="A450" t="s">
        <v>437</v>
      </c>
      <c r="B450" t="s">
        <v>437</v>
      </c>
      <c r="C450" t="s">
        <v>652</v>
      </c>
    </row>
    <row r="451" spans="1:3" x14ac:dyDescent="0.25">
      <c r="A451" t="s">
        <v>126</v>
      </c>
      <c r="B451" t="s">
        <v>126</v>
      </c>
      <c r="C451" t="s">
        <v>652</v>
      </c>
    </row>
    <row r="452" spans="1:3" x14ac:dyDescent="0.25">
      <c r="A452" t="s">
        <v>309</v>
      </c>
      <c r="B452" t="s">
        <v>309</v>
      </c>
      <c r="C452" t="s">
        <v>652</v>
      </c>
    </row>
    <row r="453" spans="1:3" x14ac:dyDescent="0.25">
      <c r="A453" t="s">
        <v>602</v>
      </c>
      <c r="B453" t="s">
        <v>602</v>
      </c>
      <c r="C453" t="s">
        <v>652</v>
      </c>
    </row>
    <row r="454" spans="1:3" x14ac:dyDescent="0.25">
      <c r="A454" t="s">
        <v>110</v>
      </c>
      <c r="B454" t="s">
        <v>110</v>
      </c>
      <c r="C454" t="s">
        <v>652</v>
      </c>
    </row>
    <row r="455" spans="1:3" x14ac:dyDescent="0.25">
      <c r="A455" t="s">
        <v>113</v>
      </c>
      <c r="B455" t="s">
        <v>113</v>
      </c>
      <c r="C455" t="s">
        <v>652</v>
      </c>
    </row>
    <row r="456" spans="1:3" x14ac:dyDescent="0.25">
      <c r="A456" t="s">
        <v>28</v>
      </c>
      <c r="B456" t="s">
        <v>28</v>
      </c>
      <c r="C456" t="s">
        <v>652</v>
      </c>
    </row>
    <row r="457" spans="1:3" x14ac:dyDescent="0.25">
      <c r="A457" t="s">
        <v>324</v>
      </c>
      <c r="B457" t="s">
        <v>324</v>
      </c>
      <c r="C457" t="s">
        <v>652</v>
      </c>
    </row>
    <row r="458" spans="1:3" x14ac:dyDescent="0.25">
      <c r="A458" t="s">
        <v>103</v>
      </c>
      <c r="B458" t="s">
        <v>103</v>
      </c>
      <c r="C458" t="s">
        <v>652</v>
      </c>
    </row>
    <row r="459" spans="1:3" x14ac:dyDescent="0.25">
      <c r="A459" t="s">
        <v>196</v>
      </c>
      <c r="B459" t="s">
        <v>196</v>
      </c>
      <c r="C459" t="s">
        <v>652</v>
      </c>
    </row>
    <row r="460" spans="1:3" x14ac:dyDescent="0.25">
      <c r="A460" t="s">
        <v>194</v>
      </c>
      <c r="B460" t="s">
        <v>194</v>
      </c>
      <c r="C460" t="s">
        <v>652</v>
      </c>
    </row>
    <row r="461" spans="1:3" x14ac:dyDescent="0.25">
      <c r="A461" t="s">
        <v>109</v>
      </c>
      <c r="B461" t="s">
        <v>109</v>
      </c>
      <c r="C461" t="s">
        <v>652</v>
      </c>
    </row>
    <row r="462" spans="1:3" x14ac:dyDescent="0.25">
      <c r="A462" t="s">
        <v>107</v>
      </c>
      <c r="B462" t="s">
        <v>107</v>
      </c>
      <c r="C462" t="s">
        <v>652</v>
      </c>
    </row>
    <row r="463" spans="1:3" x14ac:dyDescent="0.25">
      <c r="A463" t="s">
        <v>187</v>
      </c>
      <c r="B463" t="s">
        <v>187</v>
      </c>
      <c r="C463" t="s">
        <v>652</v>
      </c>
    </row>
    <row r="464" spans="1:3" x14ac:dyDescent="0.25">
      <c r="A464" t="s">
        <v>44</v>
      </c>
      <c r="B464" t="s">
        <v>44</v>
      </c>
      <c r="C464" t="s">
        <v>652</v>
      </c>
    </row>
    <row r="465" spans="1:3" x14ac:dyDescent="0.25">
      <c r="A465" t="s">
        <v>555</v>
      </c>
      <c r="B465" t="s">
        <v>555</v>
      </c>
      <c r="C465" t="s">
        <v>652</v>
      </c>
    </row>
    <row r="466" spans="1:3" x14ac:dyDescent="0.25">
      <c r="A466" t="s">
        <v>76</v>
      </c>
      <c r="B466" t="s">
        <v>76</v>
      </c>
      <c r="C466" t="s">
        <v>663</v>
      </c>
    </row>
    <row r="467" spans="1:3" x14ac:dyDescent="0.25">
      <c r="A467" t="s">
        <v>553</v>
      </c>
      <c r="B467" t="s">
        <v>553</v>
      </c>
      <c r="C467" t="s">
        <v>663</v>
      </c>
    </row>
    <row r="468" spans="1:3" x14ac:dyDescent="0.25">
      <c r="A468" t="s">
        <v>545</v>
      </c>
      <c r="B468" t="s">
        <v>545</v>
      </c>
      <c r="C468" t="s">
        <v>663</v>
      </c>
    </row>
    <row r="469" spans="1:3" x14ac:dyDescent="0.25">
      <c r="A469" t="s">
        <v>62</v>
      </c>
      <c r="B469" t="s">
        <v>62</v>
      </c>
      <c r="C469" t="s">
        <v>663</v>
      </c>
    </row>
    <row r="470" spans="1:3" x14ac:dyDescent="0.25">
      <c r="A470" t="s">
        <v>133</v>
      </c>
      <c r="B470" t="s">
        <v>133</v>
      </c>
      <c r="C470" t="s">
        <v>663</v>
      </c>
    </row>
    <row r="471" spans="1:3" x14ac:dyDescent="0.25">
      <c r="A471" t="s">
        <v>111</v>
      </c>
      <c r="B471" t="s">
        <v>111</v>
      </c>
      <c r="C471" t="s">
        <v>663</v>
      </c>
    </row>
    <row r="472" spans="1:3" x14ac:dyDescent="0.25">
      <c r="A472" t="s">
        <v>363</v>
      </c>
      <c r="B472" t="s">
        <v>363</v>
      </c>
      <c r="C472" t="s">
        <v>663</v>
      </c>
    </row>
    <row r="473" spans="1:3" x14ac:dyDescent="0.25">
      <c r="A473" t="s">
        <v>43</v>
      </c>
      <c r="B473" t="s">
        <v>43</v>
      </c>
      <c r="C473" t="s">
        <v>663</v>
      </c>
    </row>
    <row r="474" spans="1:3" x14ac:dyDescent="0.25">
      <c r="A474" t="s">
        <v>533</v>
      </c>
      <c r="B474" t="s">
        <v>533</v>
      </c>
      <c r="C474" t="s">
        <v>663</v>
      </c>
    </row>
    <row r="475" spans="1:3" x14ac:dyDescent="0.25">
      <c r="A475" t="s">
        <v>395</v>
      </c>
      <c r="B475" t="s">
        <v>395</v>
      </c>
      <c r="C475" t="s">
        <v>663</v>
      </c>
    </row>
    <row r="476" spans="1:3" x14ac:dyDescent="0.25">
      <c r="A476" t="s">
        <v>433</v>
      </c>
      <c r="B476" t="s">
        <v>433</v>
      </c>
      <c r="C476" t="s">
        <v>663</v>
      </c>
    </row>
    <row r="477" spans="1:3" x14ac:dyDescent="0.25">
      <c r="A477" t="s">
        <v>573</v>
      </c>
      <c r="B477" t="s">
        <v>573</v>
      </c>
      <c r="C477" t="s">
        <v>663</v>
      </c>
    </row>
    <row r="478" spans="1:3" x14ac:dyDescent="0.25">
      <c r="A478" t="s">
        <v>314</v>
      </c>
      <c r="B478" t="s">
        <v>314</v>
      </c>
      <c r="C478" t="s">
        <v>663</v>
      </c>
    </row>
    <row r="479" spans="1:3" x14ac:dyDescent="0.25">
      <c r="A479" t="s">
        <v>333</v>
      </c>
      <c r="B479" t="s">
        <v>333</v>
      </c>
      <c r="C479" t="s">
        <v>663</v>
      </c>
    </row>
    <row r="480" spans="1:3" x14ac:dyDescent="0.25">
      <c r="A480" t="s">
        <v>561</v>
      </c>
      <c r="B480" t="s">
        <v>561</v>
      </c>
      <c r="C480" t="s">
        <v>663</v>
      </c>
    </row>
    <row r="481" spans="1:3" x14ac:dyDescent="0.25">
      <c r="A481" t="s">
        <v>88</v>
      </c>
      <c r="B481" t="s">
        <v>88</v>
      </c>
      <c r="C481" t="s">
        <v>663</v>
      </c>
    </row>
    <row r="482" spans="1:3" x14ac:dyDescent="0.25">
      <c r="A482" t="s">
        <v>98</v>
      </c>
      <c r="B482" t="s">
        <v>98</v>
      </c>
      <c r="C482" t="s">
        <v>663</v>
      </c>
    </row>
    <row r="483" spans="1:3" x14ac:dyDescent="0.25">
      <c r="A483" t="s">
        <v>411</v>
      </c>
      <c r="B483" t="s">
        <v>411</v>
      </c>
      <c r="C483" t="s">
        <v>663</v>
      </c>
    </row>
    <row r="484" spans="1:3" x14ac:dyDescent="0.25">
      <c r="A484" t="s">
        <v>578</v>
      </c>
      <c r="B484" t="s">
        <v>578</v>
      </c>
      <c r="C484" t="s">
        <v>663</v>
      </c>
    </row>
    <row r="485" spans="1:3" x14ac:dyDescent="0.25">
      <c r="A485" t="s">
        <v>341</v>
      </c>
      <c r="B485" t="s">
        <v>341</v>
      </c>
      <c r="C485" t="s">
        <v>663</v>
      </c>
    </row>
    <row r="486" spans="1:3" x14ac:dyDescent="0.25">
      <c r="A486" t="s">
        <v>406</v>
      </c>
      <c r="B486" t="s">
        <v>406</v>
      </c>
      <c r="C486" t="s">
        <v>663</v>
      </c>
    </row>
    <row r="487" spans="1:3" x14ac:dyDescent="0.25">
      <c r="A487" t="s">
        <v>146</v>
      </c>
      <c r="B487" t="s">
        <v>146</v>
      </c>
      <c r="C487" t="s">
        <v>663</v>
      </c>
    </row>
    <row r="488" spans="1:3" x14ac:dyDescent="0.25">
      <c r="A488" t="s">
        <v>245</v>
      </c>
      <c r="B488" t="s">
        <v>245</v>
      </c>
      <c r="C488" t="s">
        <v>663</v>
      </c>
    </row>
    <row r="489" spans="1:3" x14ac:dyDescent="0.25">
      <c r="A489" t="s">
        <v>396</v>
      </c>
      <c r="B489" t="s">
        <v>396</v>
      </c>
      <c r="C489" t="s">
        <v>663</v>
      </c>
    </row>
    <row r="490" spans="1:3" x14ac:dyDescent="0.25">
      <c r="A490" t="s">
        <v>564</v>
      </c>
      <c r="B490" t="s">
        <v>639</v>
      </c>
      <c r="C490" t="s">
        <v>663</v>
      </c>
    </row>
    <row r="491" spans="1:3" x14ac:dyDescent="0.25">
      <c r="A491" t="s">
        <v>360</v>
      </c>
      <c r="B491" t="s">
        <v>360</v>
      </c>
      <c r="C491" t="s">
        <v>663</v>
      </c>
    </row>
    <row r="492" spans="1:3" x14ac:dyDescent="0.25">
      <c r="A492" t="s">
        <v>361</v>
      </c>
      <c r="B492" t="s">
        <v>361</v>
      </c>
      <c r="C492" t="s">
        <v>663</v>
      </c>
    </row>
    <row r="493" spans="1:3" x14ac:dyDescent="0.25">
      <c r="A493" t="s">
        <v>375</v>
      </c>
      <c r="B493" t="s">
        <v>375</v>
      </c>
      <c r="C493" t="s">
        <v>663</v>
      </c>
    </row>
    <row r="494" spans="1:3" x14ac:dyDescent="0.25">
      <c r="A494" t="s">
        <v>538</v>
      </c>
      <c r="B494" t="s">
        <v>538</v>
      </c>
      <c r="C494" t="s">
        <v>663</v>
      </c>
    </row>
    <row r="495" spans="1:3" x14ac:dyDescent="0.25">
      <c r="A495" t="s">
        <v>114</v>
      </c>
      <c r="B495" t="s">
        <v>114</v>
      </c>
      <c r="C495" t="s">
        <v>663</v>
      </c>
    </row>
    <row r="496" spans="1:3" x14ac:dyDescent="0.25">
      <c r="A496" t="s">
        <v>251</v>
      </c>
      <c r="B496" t="s">
        <v>251</v>
      </c>
      <c r="C496" t="s">
        <v>663</v>
      </c>
    </row>
    <row r="497" spans="1:3" x14ac:dyDescent="0.25">
      <c r="A497" t="s">
        <v>153</v>
      </c>
      <c r="B497" t="s">
        <v>153</v>
      </c>
      <c r="C497" t="s">
        <v>663</v>
      </c>
    </row>
    <row r="498" spans="1:3" x14ac:dyDescent="0.25">
      <c r="A498" t="s">
        <v>366</v>
      </c>
      <c r="B498" t="s">
        <v>366</v>
      </c>
      <c r="C498" t="s">
        <v>663</v>
      </c>
    </row>
    <row r="499" spans="1:3" x14ac:dyDescent="0.25">
      <c r="A499" t="s">
        <v>183</v>
      </c>
      <c r="B499" t="s">
        <v>183</v>
      </c>
      <c r="C499" t="s">
        <v>663</v>
      </c>
    </row>
    <row r="500" spans="1:3" x14ac:dyDescent="0.25">
      <c r="A500" t="s">
        <v>473</v>
      </c>
      <c r="B500" t="s">
        <v>473</v>
      </c>
      <c r="C500" t="s">
        <v>663</v>
      </c>
    </row>
    <row r="501" spans="1:3" x14ac:dyDescent="0.25">
      <c r="A501" t="s">
        <v>590</v>
      </c>
      <c r="B501" t="s">
        <v>590</v>
      </c>
      <c r="C501" t="s">
        <v>663</v>
      </c>
    </row>
    <row r="502" spans="1:3" x14ac:dyDescent="0.25">
      <c r="A502" t="s">
        <v>328</v>
      </c>
      <c r="B502" t="s">
        <v>328</v>
      </c>
      <c r="C502" t="s">
        <v>663</v>
      </c>
    </row>
    <row r="503" spans="1:3" x14ac:dyDescent="0.25">
      <c r="A503" t="s">
        <v>52</v>
      </c>
      <c r="B503" t="s">
        <v>52</v>
      </c>
      <c r="C503" t="s">
        <v>663</v>
      </c>
    </row>
    <row r="504" spans="1:3" x14ac:dyDescent="0.25">
      <c r="A504" t="s">
        <v>477</v>
      </c>
      <c r="B504" t="s">
        <v>477</v>
      </c>
      <c r="C504" t="s">
        <v>663</v>
      </c>
    </row>
    <row r="505" spans="1:3" x14ac:dyDescent="0.25">
      <c r="A505" t="s">
        <v>176</v>
      </c>
      <c r="B505" t="s">
        <v>176</v>
      </c>
      <c r="C505" t="s">
        <v>663</v>
      </c>
    </row>
    <row r="506" spans="1:3" x14ac:dyDescent="0.25">
      <c r="A506" t="s">
        <v>202</v>
      </c>
      <c r="B506" t="s">
        <v>202</v>
      </c>
      <c r="C506" t="s">
        <v>663</v>
      </c>
    </row>
    <row r="507" spans="1:3" x14ac:dyDescent="0.25">
      <c r="A507" t="s">
        <v>601</v>
      </c>
      <c r="B507" t="s">
        <v>601</v>
      </c>
      <c r="C507" t="s">
        <v>663</v>
      </c>
    </row>
    <row r="508" spans="1:3" x14ac:dyDescent="0.25">
      <c r="A508" t="s">
        <v>269</v>
      </c>
      <c r="B508" t="s">
        <v>269</v>
      </c>
      <c r="C508" t="s">
        <v>663</v>
      </c>
    </row>
    <row r="509" spans="1:3" x14ac:dyDescent="0.25">
      <c r="A509" t="s">
        <v>241</v>
      </c>
      <c r="B509" t="s">
        <v>241</v>
      </c>
      <c r="C509" t="s">
        <v>663</v>
      </c>
    </row>
    <row r="510" spans="1:3" x14ac:dyDescent="0.25">
      <c r="A510" t="s">
        <v>205</v>
      </c>
      <c r="B510" t="s">
        <v>205</v>
      </c>
      <c r="C510" t="s">
        <v>663</v>
      </c>
    </row>
    <row r="511" spans="1:3" x14ac:dyDescent="0.25">
      <c r="A511" t="s">
        <v>551</v>
      </c>
      <c r="B511" t="s">
        <v>551</v>
      </c>
      <c r="C511" t="s">
        <v>663</v>
      </c>
    </row>
    <row r="512" spans="1:3" x14ac:dyDescent="0.25">
      <c r="A512" t="s">
        <v>485</v>
      </c>
      <c r="B512" t="s">
        <v>485</v>
      </c>
      <c r="C512" t="s">
        <v>663</v>
      </c>
    </row>
    <row r="513" spans="1:3" x14ac:dyDescent="0.25">
      <c r="A513" t="s">
        <v>476</v>
      </c>
      <c r="B513" t="s">
        <v>476</v>
      </c>
      <c r="C513" t="s">
        <v>663</v>
      </c>
    </row>
    <row r="514" spans="1:3" x14ac:dyDescent="0.25">
      <c r="A514" t="s">
        <v>365</v>
      </c>
      <c r="B514" t="s">
        <v>365</v>
      </c>
      <c r="C514" t="s">
        <v>663</v>
      </c>
    </row>
    <row r="515" spans="1:3" x14ac:dyDescent="0.25">
      <c r="A515" t="s">
        <v>547</v>
      </c>
      <c r="B515" t="s">
        <v>640</v>
      </c>
      <c r="C515" t="s">
        <v>663</v>
      </c>
    </row>
    <row r="516" spans="1:3" x14ac:dyDescent="0.25">
      <c r="A516" t="s">
        <v>358</v>
      </c>
      <c r="B516" t="s">
        <v>358</v>
      </c>
      <c r="C516" t="s">
        <v>663</v>
      </c>
    </row>
    <row r="517" spans="1:3" x14ac:dyDescent="0.25">
      <c r="A517" t="s">
        <v>480</v>
      </c>
      <c r="B517" t="s">
        <v>480</v>
      </c>
      <c r="C517" t="s">
        <v>663</v>
      </c>
    </row>
    <row r="518" spans="1:3" x14ac:dyDescent="0.25">
      <c r="A518" t="s">
        <v>369</v>
      </c>
      <c r="B518" t="s">
        <v>369</v>
      </c>
      <c r="C518" t="s">
        <v>663</v>
      </c>
    </row>
    <row r="519" spans="1:3" x14ac:dyDescent="0.25">
      <c r="A519" t="s">
        <v>455</v>
      </c>
      <c r="B519" t="s">
        <v>455</v>
      </c>
      <c r="C519" t="s">
        <v>663</v>
      </c>
    </row>
    <row r="520" spans="1:3" x14ac:dyDescent="0.25">
      <c r="A520" t="s">
        <v>280</v>
      </c>
      <c r="B520" t="s">
        <v>280</v>
      </c>
      <c r="C520" t="s">
        <v>663</v>
      </c>
    </row>
    <row r="521" spans="1:3" x14ac:dyDescent="0.25">
      <c r="A521" t="s">
        <v>253</v>
      </c>
      <c r="B521" t="s">
        <v>253</v>
      </c>
      <c r="C521" t="s">
        <v>663</v>
      </c>
    </row>
    <row r="522" spans="1:3" x14ac:dyDescent="0.25">
      <c r="A522" t="s">
        <v>22</v>
      </c>
      <c r="B522" t="s">
        <v>22</v>
      </c>
      <c r="C522" t="s">
        <v>663</v>
      </c>
    </row>
    <row r="523" spans="1:3" x14ac:dyDescent="0.25">
      <c r="A523" t="s">
        <v>330</v>
      </c>
      <c r="B523" t="s">
        <v>330</v>
      </c>
      <c r="C523" t="s">
        <v>663</v>
      </c>
    </row>
    <row r="524" spans="1:3" x14ac:dyDescent="0.25">
      <c r="A524" t="s">
        <v>504</v>
      </c>
      <c r="B524" t="s">
        <v>504</v>
      </c>
      <c r="C524" t="s">
        <v>663</v>
      </c>
    </row>
    <row r="525" spans="1:3" x14ac:dyDescent="0.25">
      <c r="A525" t="s">
        <v>211</v>
      </c>
      <c r="B525" t="s">
        <v>211</v>
      </c>
      <c r="C525" t="s">
        <v>663</v>
      </c>
    </row>
    <row r="526" spans="1:3" x14ac:dyDescent="0.25">
      <c r="A526" t="s">
        <v>255</v>
      </c>
      <c r="B526" t="s">
        <v>255</v>
      </c>
      <c r="C526" t="s">
        <v>663</v>
      </c>
    </row>
    <row r="527" spans="1:3" x14ac:dyDescent="0.25">
      <c r="A527" t="s">
        <v>208</v>
      </c>
      <c r="B527" t="s">
        <v>208</v>
      </c>
      <c r="C527" t="s">
        <v>663</v>
      </c>
    </row>
    <row r="528" spans="1:3" x14ac:dyDescent="0.25">
      <c r="A528" t="s">
        <v>220</v>
      </c>
      <c r="B528" t="s">
        <v>220</v>
      </c>
      <c r="C528" t="s">
        <v>663</v>
      </c>
    </row>
    <row r="529" spans="1:3" x14ac:dyDescent="0.25">
      <c r="A529" t="s">
        <v>252</v>
      </c>
      <c r="B529" t="s">
        <v>252</v>
      </c>
      <c r="C529" t="s">
        <v>663</v>
      </c>
    </row>
    <row r="530" spans="1:3" x14ac:dyDescent="0.25">
      <c r="A530" t="s">
        <v>266</v>
      </c>
      <c r="B530" t="s">
        <v>266</v>
      </c>
      <c r="C530" t="s">
        <v>663</v>
      </c>
    </row>
    <row r="531" spans="1:3" x14ac:dyDescent="0.25">
      <c r="A531" t="s">
        <v>82</v>
      </c>
      <c r="B531" t="s">
        <v>82</v>
      </c>
      <c r="C531" t="s">
        <v>663</v>
      </c>
    </row>
    <row r="532" spans="1:3" x14ac:dyDescent="0.25">
      <c r="A532" t="s">
        <v>322</v>
      </c>
      <c r="B532" t="s">
        <v>322</v>
      </c>
      <c r="C532" t="s">
        <v>663</v>
      </c>
    </row>
    <row r="533" spans="1:3" x14ac:dyDescent="0.25">
      <c r="A533" t="s">
        <v>377</v>
      </c>
      <c r="B533" t="s">
        <v>377</v>
      </c>
      <c r="C533" t="s">
        <v>663</v>
      </c>
    </row>
    <row r="534" spans="1:3" x14ac:dyDescent="0.25">
      <c r="A534" t="s">
        <v>60</v>
      </c>
      <c r="B534" t="s">
        <v>60</v>
      </c>
      <c r="C534" t="s">
        <v>663</v>
      </c>
    </row>
    <row r="535" spans="1:3" x14ac:dyDescent="0.25">
      <c r="A535" t="s">
        <v>571</v>
      </c>
      <c r="B535" t="s">
        <v>571</v>
      </c>
      <c r="C535" t="s">
        <v>663</v>
      </c>
    </row>
    <row r="536" spans="1:3" x14ac:dyDescent="0.25">
      <c r="A536" t="s">
        <v>362</v>
      </c>
      <c r="B536" t="s">
        <v>362</v>
      </c>
      <c r="C536" t="s">
        <v>663</v>
      </c>
    </row>
    <row r="537" spans="1:3" x14ac:dyDescent="0.25">
      <c r="A537" t="s">
        <v>481</v>
      </c>
      <c r="B537" t="s">
        <v>481</v>
      </c>
      <c r="C537" t="s">
        <v>663</v>
      </c>
    </row>
    <row r="538" spans="1:3" x14ac:dyDescent="0.25">
      <c r="A538" t="s">
        <v>430</v>
      </c>
      <c r="B538" t="s">
        <v>430</v>
      </c>
      <c r="C538" t="s">
        <v>663</v>
      </c>
    </row>
    <row r="539" spans="1:3" x14ac:dyDescent="0.25">
      <c r="A539" t="s">
        <v>471</v>
      </c>
      <c r="B539" t="s">
        <v>471</v>
      </c>
      <c r="C539" t="s">
        <v>663</v>
      </c>
    </row>
    <row r="540" spans="1:3" x14ac:dyDescent="0.25">
      <c r="A540" t="s">
        <v>33</v>
      </c>
      <c r="B540" t="s">
        <v>33</v>
      </c>
      <c r="C540" t="s">
        <v>663</v>
      </c>
    </row>
    <row r="541" spans="1:3" x14ac:dyDescent="0.25">
      <c r="A541" t="s">
        <v>35</v>
      </c>
      <c r="B541" t="s">
        <v>35</v>
      </c>
      <c r="C541" t="s">
        <v>663</v>
      </c>
    </row>
    <row r="542" spans="1:3" x14ac:dyDescent="0.25">
      <c r="A542" t="s">
        <v>231</v>
      </c>
      <c r="B542" t="s">
        <v>231</v>
      </c>
      <c r="C542" t="s">
        <v>663</v>
      </c>
    </row>
    <row r="543" spans="1:3" x14ac:dyDescent="0.25">
      <c r="A543" t="s">
        <v>151</v>
      </c>
      <c r="B543" t="s">
        <v>151</v>
      </c>
      <c r="C543" t="s">
        <v>663</v>
      </c>
    </row>
    <row r="544" spans="1:3" x14ac:dyDescent="0.25">
      <c r="A544" t="s">
        <v>569</v>
      </c>
      <c r="B544" t="s">
        <v>641</v>
      </c>
      <c r="C544" t="s">
        <v>663</v>
      </c>
    </row>
    <row r="545" spans="1:3" x14ac:dyDescent="0.25">
      <c r="A545" t="s">
        <v>529</v>
      </c>
      <c r="B545" t="s">
        <v>529</v>
      </c>
      <c r="C545" t="s">
        <v>663</v>
      </c>
    </row>
    <row r="546" spans="1:3" x14ac:dyDescent="0.25">
      <c r="A546" t="s">
        <v>478</v>
      </c>
      <c r="B546" t="s">
        <v>478</v>
      </c>
      <c r="C546" t="s">
        <v>663</v>
      </c>
    </row>
    <row r="547" spans="1:3" x14ac:dyDescent="0.25">
      <c r="A547" t="s">
        <v>292</v>
      </c>
      <c r="B547" t="s">
        <v>292</v>
      </c>
      <c r="C547" t="s">
        <v>663</v>
      </c>
    </row>
    <row r="548" spans="1:3" x14ac:dyDescent="0.25">
      <c r="A548" t="s">
        <v>357</v>
      </c>
      <c r="B548" t="s">
        <v>357</v>
      </c>
      <c r="C548" t="s">
        <v>663</v>
      </c>
    </row>
    <row r="549" spans="1:3" x14ac:dyDescent="0.25">
      <c r="A549" t="s">
        <v>212</v>
      </c>
      <c r="B549" t="s">
        <v>212</v>
      </c>
      <c r="C549" t="s">
        <v>663</v>
      </c>
    </row>
    <row r="550" spans="1:3" x14ac:dyDescent="0.25">
      <c r="A550" t="s">
        <v>70</v>
      </c>
      <c r="B550" t="s">
        <v>70</v>
      </c>
      <c r="C550" t="s">
        <v>663</v>
      </c>
    </row>
    <row r="551" spans="1:3" x14ac:dyDescent="0.25">
      <c r="A551" t="s">
        <v>250</v>
      </c>
      <c r="B551" t="s">
        <v>250</v>
      </c>
      <c r="C551" t="s">
        <v>663</v>
      </c>
    </row>
    <row r="552" spans="1:3" x14ac:dyDescent="0.25">
      <c r="A552" t="s">
        <v>290</v>
      </c>
      <c r="B552" t="s">
        <v>290</v>
      </c>
      <c r="C552" t="s">
        <v>663</v>
      </c>
    </row>
    <row r="553" spans="1:3" x14ac:dyDescent="0.25">
      <c r="A553" t="s">
        <v>117</v>
      </c>
      <c r="B553" t="s">
        <v>117</v>
      </c>
      <c r="C553" t="s">
        <v>663</v>
      </c>
    </row>
    <row r="554" spans="1:3" x14ac:dyDescent="0.25">
      <c r="A554" t="s">
        <v>393</v>
      </c>
      <c r="B554" t="s">
        <v>393</v>
      </c>
      <c r="C554" t="s">
        <v>663</v>
      </c>
    </row>
    <row r="555" spans="1:3" x14ac:dyDescent="0.25">
      <c r="A555" t="s">
        <v>218</v>
      </c>
      <c r="B555" t="s">
        <v>218</v>
      </c>
      <c r="C555" t="s">
        <v>663</v>
      </c>
    </row>
    <row r="556" spans="1:3" x14ac:dyDescent="0.25">
      <c r="A556" t="s">
        <v>457</v>
      </c>
      <c r="B556" t="s">
        <v>457</v>
      </c>
      <c r="C556" t="s">
        <v>663</v>
      </c>
    </row>
    <row r="557" spans="1:3" x14ac:dyDescent="0.25">
      <c r="A557" t="s">
        <v>596</v>
      </c>
      <c r="B557" t="s">
        <v>642</v>
      </c>
      <c r="C557" t="s">
        <v>663</v>
      </c>
    </row>
    <row r="558" spans="1:3" x14ac:dyDescent="0.25">
      <c r="A558" t="s">
        <v>380</v>
      </c>
      <c r="B558" t="s">
        <v>380</v>
      </c>
      <c r="C558" t="s">
        <v>663</v>
      </c>
    </row>
    <row r="559" spans="1:3" x14ac:dyDescent="0.25">
      <c r="A559" t="s">
        <v>483</v>
      </c>
      <c r="B559" t="s">
        <v>483</v>
      </c>
      <c r="C559" t="s">
        <v>663</v>
      </c>
    </row>
    <row r="560" spans="1:3" x14ac:dyDescent="0.25">
      <c r="A560" t="s">
        <v>542</v>
      </c>
      <c r="B560" t="s">
        <v>542</v>
      </c>
      <c r="C560" t="s">
        <v>663</v>
      </c>
    </row>
    <row r="561" spans="1:3" x14ac:dyDescent="0.25">
      <c r="A561" t="s">
        <v>180</v>
      </c>
      <c r="B561" t="s">
        <v>180</v>
      </c>
      <c r="C561" t="s">
        <v>663</v>
      </c>
    </row>
    <row r="562" spans="1:3" x14ac:dyDescent="0.25">
      <c r="A562" t="s">
        <v>443</v>
      </c>
      <c r="B562" t="s">
        <v>443</v>
      </c>
      <c r="C562" t="s">
        <v>663</v>
      </c>
    </row>
    <row r="563" spans="1:3" x14ac:dyDescent="0.25">
      <c r="A563" t="s">
        <v>31</v>
      </c>
      <c r="B563" t="s">
        <v>31</v>
      </c>
      <c r="C563" t="s">
        <v>663</v>
      </c>
    </row>
    <row r="564" spans="1:3" x14ac:dyDescent="0.25">
      <c r="A564" t="s">
        <v>567</v>
      </c>
      <c r="B564" t="s">
        <v>643</v>
      </c>
      <c r="C564" t="s">
        <v>663</v>
      </c>
    </row>
    <row r="565" spans="1:3" x14ac:dyDescent="0.25">
      <c r="A565" t="s">
        <v>178</v>
      </c>
      <c r="B565" t="s">
        <v>178</v>
      </c>
      <c r="C565" t="s">
        <v>663</v>
      </c>
    </row>
    <row r="566" spans="1:3" x14ac:dyDescent="0.25">
      <c r="A566" t="s">
        <v>356</v>
      </c>
      <c r="B566" t="s">
        <v>356</v>
      </c>
      <c r="C566" t="s">
        <v>663</v>
      </c>
    </row>
    <row r="567" spans="1:3" x14ac:dyDescent="0.25">
      <c r="A567" t="s">
        <v>182</v>
      </c>
      <c r="B567" t="s">
        <v>182</v>
      </c>
      <c r="C567" t="s">
        <v>663</v>
      </c>
    </row>
    <row r="568" spans="1:3" x14ac:dyDescent="0.25">
      <c r="A568" t="s">
        <v>257</v>
      </c>
      <c r="B568" t="s">
        <v>257</v>
      </c>
      <c r="C568" t="s">
        <v>663</v>
      </c>
    </row>
    <row r="569" spans="1:3" x14ac:dyDescent="0.25">
      <c r="A569" t="s">
        <v>597</v>
      </c>
      <c r="B569" t="s">
        <v>644</v>
      </c>
      <c r="C569" t="s">
        <v>663</v>
      </c>
    </row>
    <row r="570" spans="1:3" x14ac:dyDescent="0.25">
      <c r="A570" t="s">
        <v>268</v>
      </c>
      <c r="B570" t="s">
        <v>268</v>
      </c>
      <c r="C570" t="s">
        <v>663</v>
      </c>
    </row>
    <row r="571" spans="1:3" x14ac:dyDescent="0.25">
      <c r="A571" t="s">
        <v>448</v>
      </c>
      <c r="B571" t="s">
        <v>448</v>
      </c>
      <c r="C571" t="s">
        <v>663</v>
      </c>
    </row>
    <row r="572" spans="1:3" x14ac:dyDescent="0.25">
      <c r="A572" t="s">
        <v>127</v>
      </c>
      <c r="B572" t="s">
        <v>127</v>
      </c>
      <c r="C572" t="s">
        <v>663</v>
      </c>
    </row>
    <row r="573" spans="1:3" x14ac:dyDescent="0.25">
      <c r="A573" t="s">
        <v>289</v>
      </c>
      <c r="B573" t="s">
        <v>289</v>
      </c>
      <c r="C573" t="s">
        <v>663</v>
      </c>
    </row>
    <row r="574" spans="1:3" x14ac:dyDescent="0.25">
      <c r="A574" t="s">
        <v>311</v>
      </c>
      <c r="B574" t="s">
        <v>649</v>
      </c>
      <c r="C574" t="s">
        <v>663</v>
      </c>
    </row>
    <row r="575" spans="1:3" x14ac:dyDescent="0.25">
      <c r="A575" t="s">
        <v>593</v>
      </c>
      <c r="B575" t="s">
        <v>649</v>
      </c>
      <c r="C575" t="s">
        <v>663</v>
      </c>
    </row>
    <row r="576" spans="1:3" x14ac:dyDescent="0.25">
      <c r="A576" t="s">
        <v>247</v>
      </c>
      <c r="B576" t="s">
        <v>649</v>
      </c>
      <c r="C576" t="s">
        <v>663</v>
      </c>
    </row>
    <row r="577" spans="1:3" x14ac:dyDescent="0.25">
      <c r="A577" t="s">
        <v>550</v>
      </c>
      <c r="B577" t="s">
        <v>649</v>
      </c>
      <c r="C577" t="s">
        <v>663</v>
      </c>
    </row>
    <row r="578" spans="1:3" x14ac:dyDescent="0.25">
      <c r="A578" t="s">
        <v>235</v>
      </c>
      <c r="B578" t="s">
        <v>649</v>
      </c>
      <c r="C578" t="s">
        <v>663</v>
      </c>
    </row>
    <row r="579" spans="1:3" x14ac:dyDescent="0.25">
      <c r="A579" t="s">
        <v>69</v>
      </c>
      <c r="B579" t="s">
        <v>69</v>
      </c>
      <c r="C579" t="s">
        <v>663</v>
      </c>
    </row>
    <row r="580" spans="1:3" x14ac:dyDescent="0.25">
      <c r="A580" t="s">
        <v>421</v>
      </c>
      <c r="B580" t="s">
        <v>421</v>
      </c>
      <c r="C580" t="s">
        <v>663</v>
      </c>
    </row>
    <row r="581" spans="1:3" x14ac:dyDescent="0.25">
      <c r="A581" t="s">
        <v>440</v>
      </c>
      <c r="B581" t="s">
        <v>440</v>
      </c>
      <c r="C581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introduction</vt:lpstr>
      <vt:lpstr>donnees1</vt:lpstr>
      <vt:lpstr>TCD_age_discret1</vt:lpstr>
      <vt:lpstr>TCD_age_discret2</vt:lpstr>
      <vt:lpstr>donnees2</vt:lpstr>
      <vt:lpstr>recodage_dispositifs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Chazard</dc:creator>
  <cp:lastModifiedBy>Emmanuel Chazard</cp:lastModifiedBy>
  <dcterms:created xsi:type="dcterms:W3CDTF">2015-06-05T18:19:34Z</dcterms:created>
  <dcterms:modified xsi:type="dcterms:W3CDTF">2020-08-15T14:17:17Z</dcterms:modified>
</cp:coreProperties>
</file>